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Как заполнять" sheetId="1" r:id="rId1"/>
    <sheet name="Рубрики и площадки" sheetId="2" r:id="rId2"/>
    <sheet name="Календарь" sheetId="3" r:id="rId3"/>
    <sheet name="Видео" sheetId="4" r:id="rId4"/>
    <sheet name="Банк идей" sheetId="5" r:id="rId5"/>
    <sheet name="Итоги месяца" sheetId="6" r:id="rId6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0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6" customWidth="1"/>
    <col min="2" max="2" width="56" customWidth="1"/>
    <col min="3" max="3" width="20" customWidth="1"/>
    <col min="4" max="4" width="14" customWidth="1"/>
    <col min="5" max="5" width="18" customWidth="1"/>
    <col min="6" max="6" width="26" customWidth="1"/>
    <col min="7" max="7" width="18" customWidth="1"/>
    <col min="8" max="8" width="16" customWidth="1"/>
    <col min="9" max="9" width="35" customWidth="1"/>
    <col min="10" max="10" width="19" customWidth="1"/>
    <col min="11" max="11" width="9" customWidth="1"/>
    <col min="12" max="12" width="15" customWidth="1"/>
    <col min="13" max="13" width="24" customWidth="1"/>
    <col min="14" max="14" width="14" customWidth="1"/>
    <col min="15" max="15" width="1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Контент-план: как заполнять</t>
        </is>
      </c>
    </row>
    <row r="3" ht="15" customHeight="1">
      <c r="A3" s="4" t="inlineStr">
        <is>
          <t xml:space="preserve">Заполняй по семи шагам слева: колонка «Вкладка» говорит, где это делать. Даты вводи в виде ДД.ММ.ГГГГ.</t>
        </is>
      </c>
    </row>
    <row r="4" ht="15" customHeight="1">
      <c r="A4" s="4" t="inlineStr">
        <is>
          <t xml:space="preserve">Справа лежат значения всех выпадающих меню: поменяешь значение здесь, и оно сменится в меню. В пустые ячейки под площадками и рубриками можно дописать свои.</t>
        </is>
      </c>
    </row>
    <row r="5" ht="15" customHeight="1">
      <c r="A5" s="4" t="inlineStr">
        <is>
          <t xml:space="preserve">Строки примера помечены словом «пример» в последней колонке «Календаря»: удали их или перепиши.</t>
        </is>
      </c>
    </row>
    <row r="6" ht="15" customHeight="1">
      <c r="A6" s="4" t="inlineStr">
        <is>
          <t xml:space="preserve">Доли рубрик, строка «запас» в каждой неделе и порог «перенесено или отменено больше четверти строк» — допущения шаблона.</t>
        </is>
      </c>
    </row>
    <row r="8">
      <c r="A8" s="2" t="inlineStr">
        <is>
          <t xml:space="preserve">Шаг</t>
        </is>
      </c>
      <c r="B8" s="2" t="inlineStr">
        <is>
          <t xml:space="preserve">Что сделать</t>
        </is>
      </c>
      <c r="C8" s="2" t="inlineStr">
        <is>
          <t xml:space="preserve">Вкладка</t>
        </is>
      </c>
      <c r="D8" s="2" t="inlineStr">
        <is>
          <t xml:space="preserve">Площадка</t>
        </is>
      </c>
      <c r="E8" s="2" t="inlineStr">
        <is>
          <t xml:space="preserve">Рубрика</t>
        </is>
      </c>
      <c r="F8" s="2" t="inlineStr">
        <is>
          <t xml:space="preserve">Формат</t>
        </is>
      </c>
      <c r="G8" s="2" t="inlineStr">
        <is>
          <t xml:space="preserve">Этап</t>
        </is>
      </c>
      <c r="H8" s="2" t="inlineStr">
        <is>
          <t xml:space="preserve">Статус</t>
        </is>
      </c>
      <c r="I8" s="2" t="inlineStr">
        <is>
          <t xml:space="preserve">Реклама</t>
        </is>
      </c>
      <c r="J8" s="2" t="inlineStr">
        <is>
          <t xml:space="preserve">Откуда</t>
        </is>
      </c>
      <c r="K8" s="2" t="inlineStr">
        <is>
          <t xml:space="preserve">В план</t>
        </is>
      </c>
      <c r="L8" s="2" t="inlineStr">
        <is>
          <t xml:space="preserve">Площадка видео</t>
        </is>
      </c>
      <c r="M8" s="2" t="inlineStr">
        <is>
          <t xml:space="preserve">Формат видео</t>
        </is>
      </c>
      <c r="N8" s="2" t="inlineStr">
        <is>
          <t xml:space="preserve">Статус видео</t>
        </is>
      </c>
      <c r="O8" s="2" t="inlineStr">
        <is>
          <t xml:space="preserve">Месяц</t>
        </is>
      </c>
    </row>
    <row r="9" ht="45" customHeight="1">
      <c r="A9" s="3">
        <v>1</v>
      </c>
      <c r="B9" s="3" t="inlineStr">
        <is>
          <t xml:space="preserve">Запиши одну цель: показатель, сейчас, цель, к какой дате. Бери показатель, который считается без догадок: заявки, звонки, обращения.</t>
        </is>
      </c>
      <c r="C9" s="3" t="inlineStr">
        <is>
          <t xml:space="preserve">Итоги месяца</t>
        </is>
      </c>
      <c r="D9" s="3" t="inlineStr">
        <is>
          <t xml:space="preserve">VK</t>
        </is>
      </c>
      <c r="E9" s="3" t="inlineStr">
        <is>
          <t xml:space="preserve">Доверие</t>
        </is>
      </c>
      <c r="F9" s="3" t="inlineStr">
        <is>
          <t xml:space="preserve">текст</t>
        </is>
      </c>
      <c r="G9" s="3" t="inlineStr">
        <is>
          <t xml:space="preserve">знакомство</t>
        </is>
      </c>
      <c r="H9" s="3" t="inlineStr">
        <is>
          <t xml:space="preserve">идея</t>
        </is>
      </c>
      <c r="I9" s="3" t="inlineStr">
        <is>
          <t xml:space="preserve">нет</t>
        </is>
      </c>
      <c r="J9" s="3" t="inlineStr">
        <is>
          <t xml:space="preserve">жалоба в отзывах</t>
        </is>
      </c>
      <c r="K9" s="3" t="inlineStr">
        <is>
          <t xml:space="preserve">да</t>
        </is>
      </c>
      <c r="L9" s="3" t="inlineStr">
        <is>
          <t xml:space="preserve">VK Видео</t>
        </is>
      </c>
      <c r="M9" s="3" t="inlineStr">
        <is>
          <t xml:space="preserve">короткое вертикальное</t>
        </is>
      </c>
      <c r="N9" s="3" t="inlineStr">
        <is>
          <t xml:space="preserve">идея</t>
        </is>
      </c>
      <c r="O9" s="3" t="inlineStr">
        <is>
          <t xml:space="preserve">январь</t>
        </is>
      </c>
    </row>
    <row r="10" ht="45" customHeight="1">
      <c r="A10" s="3">
        <v>2</v>
      </c>
      <c r="B10" s="3" t="inlineStr">
        <is>
          <t xml:space="preserve">Выпиши три вопроса, с которыми покупатели приходят до покупки, и три жалобы из их отзывов после неё. Каждый вопрос и жалоба — строка с источником в колонке «Откуда».</t>
        </is>
      </c>
      <c r="C10" s="3" t="inlineStr">
        <is>
          <t xml:space="preserve">Банк идей</t>
        </is>
      </c>
      <c r="D10" s="3" t="inlineStr">
        <is>
          <t xml:space="preserve">Telegram</t>
        </is>
      </c>
      <c r="E10" s="3" t="inlineStr">
        <is>
          <t xml:space="preserve">Полезное</t>
        </is>
      </c>
      <c r="F10" s="3" t="inlineStr">
        <is>
          <t xml:space="preserve">пост с фото</t>
        </is>
      </c>
      <c r="G10" s="3" t="inlineStr">
        <is>
          <t xml:space="preserve">доверие</t>
        </is>
      </c>
      <c r="H10" s="3" t="inlineStr">
        <is>
          <t xml:space="preserve">в работе</t>
        </is>
      </c>
      <c r="I10" s="3" t="inlineStr">
        <is>
          <t xml:space="preserve">платное размещение (нужна маркировка)</t>
        </is>
      </c>
      <c r="J10" s="3" t="inlineStr">
        <is>
          <t xml:space="preserve">вопрос покупателя</t>
        </is>
      </c>
      <c r="K10" s="3" t="inlineStr">
        <is>
          <t xml:space="preserve">нет</t>
        </is>
      </c>
      <c r="L10" s="3" t="inlineStr">
        <is>
          <t xml:space="preserve">VK Клипы</t>
        </is>
      </c>
      <c r="M10" s="3" t="inlineStr">
        <is>
          <t xml:space="preserve">длинное горизонтальное</t>
        </is>
      </c>
      <c r="N10" s="3" t="inlineStr">
        <is>
          <t xml:space="preserve">сценарий</t>
        </is>
      </c>
      <c r="O10" s="3" t="inlineStr">
        <is>
          <t xml:space="preserve">февраль</t>
        </is>
      </c>
    </row>
    <row r="11" ht="45" customHeight="1">
      <c r="A11" s="3">
        <v>3</v>
      </c>
      <c r="B11" s="3" t="inlineStr">
        <is>
          <t xml:space="preserve">Выпиши темы и частоту постов конкурентов. Жалобу покупателей, на которую никто не ответил, добавь с пометкой «конкурент» в колонке «Откуда».</t>
        </is>
      </c>
      <c r="C11" s="3" t="inlineStr">
        <is>
          <t xml:space="preserve">Банк идей</t>
        </is>
      </c>
      <c r="D11" s="3" t="inlineStr">
        <is>
          <t xml:space="preserve">VK Клипы</t>
        </is>
      </c>
      <c r="E11" s="3" t="inlineStr">
        <is>
          <t xml:space="preserve">Вовлекающее</t>
        </is>
      </c>
      <c r="F11" s="3" t="inlineStr">
        <is>
          <t xml:space="preserve">карусель</t>
        </is>
      </c>
      <c r="G11" s="3" t="inlineStr">
        <is>
          <t xml:space="preserve">выбор</t>
        </is>
      </c>
      <c r="H11" s="3" t="inlineStr">
        <is>
          <t xml:space="preserve">на согласовании</t>
        </is>
      </c>
      <c r="I11" s="3"/>
      <c r="J11" s="3" t="inlineStr">
        <is>
          <t xml:space="preserve">возражение</t>
        </is>
      </c>
      <c r="K11" s="3"/>
      <c r="L11" s="3" t="inlineStr">
        <is>
          <t xml:space="preserve">RUTUBE</t>
        </is>
      </c>
      <c r="M11" s="3" t="inlineStr">
        <is>
          <t xml:space="preserve">прямой эфир</t>
        </is>
      </c>
      <c r="N11" s="3" t="inlineStr">
        <is>
          <t xml:space="preserve">съёмка</t>
        </is>
      </c>
      <c r="O11" s="3" t="inlineStr">
        <is>
          <t xml:space="preserve">март</t>
        </is>
      </c>
    </row>
    <row r="12" ht="45" customHeight="1">
      <c r="A12" s="3">
        <v>4</v>
      </c>
      <c r="B12" s="3" t="inlineStr">
        <is>
          <t xml:space="preserve">Укажи по каждой площадке число публикаций в неделю, время выхода и ответственного. В верхней ячейке поставь дату понедельника планируемой недели.</t>
        </is>
      </c>
      <c r="C12" s="3" t="inlineStr">
        <is>
          <t xml:space="preserve">Рубрики и площадки</t>
        </is>
      </c>
      <c r="D12" s="3" t="inlineStr">
        <is>
          <t xml:space="preserve">VK Видео</t>
        </is>
      </c>
      <c r="E12" s="3" t="inlineStr">
        <is>
          <t xml:space="preserve">Продающее</t>
        </is>
      </c>
      <c r="F12" s="3" t="inlineStr">
        <is>
          <t xml:space="preserve">короткое вертикальное видео</t>
        </is>
      </c>
      <c r="G12" s="3" t="inlineStr">
        <is>
          <t xml:space="preserve">покупка</t>
        </is>
      </c>
      <c r="H12" s="3" t="inlineStr">
        <is>
          <t xml:space="preserve">готово</t>
        </is>
      </c>
      <c r="I12" s="3"/>
      <c r="J12" s="3" t="inlineStr">
        <is>
          <t xml:space="preserve">поисковый запрос</t>
        </is>
      </c>
      <c r="K12" s="3"/>
      <c r="L12" s="3" t="inlineStr">
        <is>
          <t xml:space="preserve">YouTube</t>
        </is>
      </c>
      <c r="M12" s="3"/>
      <c r="N12" s="3" t="inlineStr">
        <is>
          <t xml:space="preserve">монтаж</t>
        </is>
      </c>
      <c r="O12" s="3" t="inlineStr">
        <is>
          <t xml:space="preserve">апрель</t>
        </is>
      </c>
    </row>
    <row r="13" ht="30" customHeight="1">
      <c r="A13" s="3">
        <v>5</v>
      </c>
      <c r="B13" s="3" t="inlineStr">
        <is>
          <t xml:space="preserve">Поменяй доли рубрик под себя: строка «Итого» складывает их и пишет «проверь доли», если сумма не 100 %.</t>
        </is>
      </c>
      <c r="C13" s="3" t="inlineStr">
        <is>
          <t xml:space="preserve">Рубрики и площадки</t>
        </is>
      </c>
      <c r="D13" s="3" t="inlineStr">
        <is>
          <t xml:space="preserve">RUTUBE</t>
        </is>
      </c>
      <c r="E13" s="3" t="inlineStr">
        <is>
          <t xml:space="preserve">Ответы на вопросы</t>
        </is>
      </c>
      <c r="F13" s="3" t="inlineStr">
        <is>
          <t xml:space="preserve">длинное видео</t>
        </is>
      </c>
      <c r="G13" s="3" t="inlineStr">
        <is>
          <t xml:space="preserve">повторная покупка</t>
        </is>
      </c>
      <c r="H13" s="3" t="inlineStr">
        <is>
          <t xml:space="preserve">опубликовано</t>
        </is>
      </c>
      <c r="I13" s="3"/>
      <c r="J13" s="3" t="inlineStr">
        <is>
          <t xml:space="preserve">инфоповод</t>
        </is>
      </c>
      <c r="K13" s="3"/>
      <c r="L13" s="3" t="inlineStr">
        <is>
          <t xml:space="preserve">Telegram</t>
        </is>
      </c>
      <c r="M13" s="3"/>
      <c r="N13" s="3" t="inlineStr">
        <is>
          <t xml:space="preserve">готово</t>
        </is>
      </c>
      <c r="O13" s="3" t="inlineStr">
        <is>
          <t xml:space="preserve">май</t>
        </is>
      </c>
    </row>
    <row r="14" ht="60" customHeight="1">
      <c r="A14" s="3">
        <v>6</v>
      </c>
      <c r="B14" s="3" t="inlineStr">
        <is>
          <t xml:space="preserve">Перенеси темы из «Банка идей» в «Календарь» со статусом «идея» и поставь им «да» в колонке «В план». Сверь неделю: «Сверка» пишет «не совпадает», если строк больше или меньше частоты. Оставь строку «запас», ролики ставь ещё и на «Видео».</t>
        </is>
      </c>
      <c r="C14" s="3" t="inlineStr">
        <is>
          <t xml:space="preserve">Календарь, Видео</t>
        </is>
      </c>
      <c r="D14" s="3" t="inlineStr">
        <is>
          <t xml:space="preserve">YouTube</t>
        </is>
      </c>
      <c r="E14" s="3"/>
      <c r="F14" s="3" t="inlineStr">
        <is>
          <t xml:space="preserve">прямой эфир</t>
        </is>
      </c>
      <c r="G14" s="3"/>
      <c r="H14" s="3" t="inlineStr">
        <is>
          <t xml:space="preserve">перенесено</t>
        </is>
      </c>
      <c r="I14" s="3"/>
      <c r="J14" s="3" t="inlineStr">
        <is>
          <t xml:space="preserve">конкурент</t>
        </is>
      </c>
      <c r="K14" s="3"/>
      <c r="L14" s="3"/>
      <c r="M14" s="3"/>
      <c r="N14" s="3" t="inlineStr">
        <is>
          <t xml:space="preserve">опубликовано</t>
        </is>
      </c>
      <c r="O14" s="3" t="inlineStr">
        <is>
          <t xml:space="preserve">июнь</t>
        </is>
      </c>
    </row>
    <row r="15" ht="45" customHeight="1">
      <c r="A15" s="3">
        <v>7</v>
      </c>
      <c r="B15" s="3" t="inlineStr">
        <is>
          <t xml:space="preserve">Раз в неделю смотри статусы и правь по ним следующую неделю. Раз в месяц выбери месяц на «Итогах месяца» и сравни доли рубрик и цель с фактом.</t>
        </is>
      </c>
      <c r="C15" s="3" t="inlineStr">
        <is>
          <t xml:space="preserve">Календарь, Итоги месяца</t>
        </is>
      </c>
      <c r="D15" s="3" t="inlineStr">
        <is>
          <t xml:space="preserve">сайт</t>
        </is>
      </c>
      <c r="E15" s="3"/>
      <c r="F15" s="3" t="inlineStr">
        <is>
          <t xml:space="preserve">сторис</t>
        </is>
      </c>
      <c r="G15" s="3"/>
      <c r="H15" s="3" t="inlineStr">
        <is>
          <t xml:space="preserve">отменено</t>
        </is>
      </c>
      <c r="I15" s="3"/>
      <c r="J15" s="3"/>
      <c r="K15" s="3"/>
      <c r="L15" s="3"/>
      <c r="M15" s="3"/>
      <c r="N15" s="3"/>
      <c r="O15" s="3" t="inlineStr">
        <is>
          <t xml:space="preserve">июль</t>
        </is>
      </c>
    </row>
    <row r="16">
      <c r="A16" s="3"/>
      <c r="B16" s="3"/>
      <c r="C16" s="3"/>
      <c r="D16" s="3" t="inlineStr">
        <is>
          <t xml:space="preserve">рассылка</t>
        </is>
      </c>
      <c r="E16" s="3"/>
      <c r="F16" s="3" t="inlineStr">
        <is>
          <t xml:space="preserve">опрос</t>
        </is>
      </c>
      <c r="G16" s="3"/>
      <c r="H16" s="3"/>
      <c r="I16" s="3"/>
      <c r="J16" s="3"/>
      <c r="K16" s="3"/>
      <c r="L16" s="3"/>
      <c r="M16" s="3"/>
      <c r="N16" s="3"/>
      <c r="O16" s="3" t="inlineStr">
        <is>
          <t xml:space="preserve">август</t>
        </is>
      </c>
    </row>
    <row r="17">
      <c r="A17" s="3"/>
      <c r="B17" s="3"/>
      <c r="C17" s="3"/>
      <c r="D17" s="3"/>
      <c r="E17" s="3"/>
      <c r="F17" s="3" t="inlineStr">
        <is>
          <t xml:space="preserve">статья</t>
        </is>
      </c>
      <c r="G17" s="3"/>
      <c r="H17" s="3"/>
      <c r="I17" s="3"/>
      <c r="J17" s="3"/>
      <c r="K17" s="3"/>
      <c r="L17" s="3"/>
      <c r="M17" s="3"/>
      <c r="N17" s="3"/>
      <c r="O17" s="3" t="inlineStr">
        <is>
          <t xml:space="preserve">сентябрь</t>
        </is>
      </c>
    </row>
    <row r="18">
      <c r="A18" s="3"/>
      <c r="B18" s="3"/>
      <c r="C18" s="3"/>
      <c r="D18" s="3"/>
      <c r="E18" s="3"/>
      <c r="F18" s="3" t="inlineStr">
        <is>
          <t xml:space="preserve">рассылка</t>
        </is>
      </c>
      <c r="G18" s="3"/>
      <c r="H18" s="3"/>
      <c r="I18" s="3"/>
      <c r="J18" s="3"/>
      <c r="K18" s="3"/>
      <c r="L18" s="3"/>
      <c r="M18" s="3"/>
      <c r="N18" s="3"/>
      <c r="O18" s="3" t="inlineStr">
        <is>
          <t xml:space="preserve">октябрь</t>
        </is>
      </c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 t="inlineStr">
        <is>
          <t xml:space="preserve">ноябрь</t>
        </is>
      </c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 t="inlineStr">
        <is>
          <t xml:space="preserve">декабрь</t>
        </is>
      </c>
    </row>
  </sheetData>
  <mergeCells count="6">
    <mergeCell ref="A1:O1"/>
    <mergeCell ref="A2:O2"/>
    <mergeCell ref="A3:O3"/>
    <mergeCell ref="A4:O4"/>
    <mergeCell ref="A5:O5"/>
    <mergeCell ref="A6:O6"/>
  </mergeCell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22" customWidth="1"/>
    <col min="2" max="2" width="10" customWidth="1"/>
    <col min="3" max="3" width="15" customWidth="1"/>
    <col min="4" max="4" width="14" customWidth="1"/>
    <col min="5" max="5" width="13" customWidth="1"/>
    <col min="6" max="6" width="18" customWidth="1"/>
    <col min="7" max="7" width="16" customWidth="1"/>
    <col min="8" max="8" width="15" customWidth="1"/>
    <col min="9" max="9" width="15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Рубрики с долями и площадки с частотой</t>
        </is>
      </c>
    </row>
    <row r="3" ht="30" customHeight="1">
      <c r="A3" s="4" t="inlineStr">
        <is>
          <t xml:space="preserve">В первой строке впиши дату понедельника недели, которую планируешь (ДД.ММ.ГГГГ): по ней «Запланировано на неделю» считает строки «Календаря» с этой недели по каждой площадке.</t>
        </is>
      </c>
    </row>
    <row r="4" ht="30" customHeight="1">
      <c r="A4" s="4" t="inlineStr">
        <is>
          <t xml:space="preserve">Доли рубрик — допущение шаблона: доверие 30 %, полезное 25 %, вовлекающее 20 %, продающее 15 %, ответы на вопросы 10 %. Поменяй их под себя: «Итого» пишет «проверь доли», если сумма не 100 %.</t>
        </is>
      </c>
    </row>
    <row r="5" ht="30" customHeight="1">
      <c r="A5" s="4" t="inlineStr">
        <is>
          <t xml:space="preserve">Площадки и частота заполнены по неделе-примеру: перепиши их под себя. Частоту ставь такую, которую удержишь вместе с подготовкой. «Сверка» пишет «не совпадает», если строк в календаре больше или меньше обещанного.</t>
        </is>
      </c>
    </row>
    <row r="7" ht="30" customHeight="1">
      <c r="A7" s="2" t="inlineStr">
        <is>
          <t xml:space="preserve">Рубрика</t>
        </is>
      </c>
      <c r="B7" s="2" t="inlineStr">
        <is>
          <t xml:space="preserve">Доля, %</t>
        </is>
      </c>
      <c r="C7" s="2" t="inlineStr">
        <is>
          <t xml:space="preserve">Проверка долей</t>
        </is>
      </c>
      <c r="D7" s="2" t="inlineStr">
        <is>
          <t xml:space="preserve">Площадка</t>
        </is>
      </c>
      <c r="E7" s="2" t="inlineStr">
        <is>
          <t xml:space="preserve">Публикаций в неделю</t>
        </is>
      </c>
      <c r="F7" s="2" t="inlineStr">
        <is>
          <t xml:space="preserve">Время выхода</t>
        </is>
      </c>
      <c r="G7" s="2" t="inlineStr">
        <is>
          <t xml:space="preserve">Ответственный</t>
        </is>
      </c>
      <c r="H7" s="2" t="inlineStr">
        <is>
          <t xml:space="preserve">Запланировано на неделю</t>
        </is>
      </c>
      <c r="I7" s="2" t="inlineStr">
        <is>
          <t xml:space="preserve">Сверка</t>
        </is>
      </c>
    </row>
    <row r="8">
      <c r="A8" s="5" t="inlineStr">
        <is>
          <t xml:space="preserve">Понедельник недели</t>
        </is>
      </c>
      <c r="B8" s="3"/>
      <c r="C8" s="4" t="inlineStr">
        <is>
          <t xml:space="preserve">ДД.ММ.ГГГГ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Доверие</t>
        </is>
      </c>
      <c r="B9" s="3">
        <v>30</v>
      </c>
      <c r="C9" s="3"/>
      <c r="D9" s="3" t="inlineStr">
        <is>
          <t xml:space="preserve">VK</t>
        </is>
      </c>
      <c r="E9" s="3">
        <v>3</v>
      </c>
      <c r="F9" s="3" t="inlineStr">
        <is>
          <t xml:space="preserve">утро, до работы</t>
        </is>
      </c>
      <c r="G9" s="3"/>
      <c r="H9" s="3">
        <f>IF(OR(D9="",NOT(ISNUMBER($B$8))),"",COUNTIFS('Календарь'!$D:$D,D9,'Календарь'!$A:$A,"&gt;="&amp;$B$8,'Календарь'!$A:$A,"&lt;"&amp;($B$8+7)))</f>
      </c>
      <c r="I9" s="3">
        <f>IF(OR(NOT(ISNUMBER(H9)),NOT(ISNUMBER(E9))),"",IF(H9=E9,"","не совпадает"))</f>
      </c>
    </row>
    <row r="10">
      <c r="A10" s="3" t="inlineStr">
        <is>
          <t xml:space="preserve">Полезное</t>
        </is>
      </c>
      <c r="B10" s="3">
        <v>25</v>
      </c>
      <c r="C10" s="3"/>
      <c r="D10" s="3" t="inlineStr">
        <is>
          <t xml:space="preserve">Telegram</t>
        </is>
      </c>
      <c r="E10" s="3">
        <v>3</v>
      </c>
      <c r="F10" s="3" t="inlineStr">
        <is>
          <t xml:space="preserve">[время]</t>
        </is>
      </c>
      <c r="G10" s="3"/>
      <c r="H10" s="3">
        <f>IF(OR(D10="",NOT(ISNUMBER($B$8))),"",COUNTIFS('Календарь'!$D:$D,D10,'Календарь'!$A:$A,"&gt;="&amp;$B$8,'Календарь'!$A:$A,"&lt;"&amp;($B$8+7)))</f>
      </c>
      <c r="I10" s="3">
        <f>IF(OR(NOT(ISNUMBER(H10)),NOT(ISNUMBER(E10))),"",IF(H10=E10,"","не совпадает"))</f>
      </c>
    </row>
    <row r="11">
      <c r="A11" s="3" t="inlineStr">
        <is>
          <t xml:space="preserve">Вовлекающее</t>
        </is>
      </c>
      <c r="B11" s="3">
        <v>20</v>
      </c>
      <c r="C11" s="3"/>
      <c r="D11" s="3" t="inlineStr">
        <is>
          <t xml:space="preserve">VK Клипы</t>
        </is>
      </c>
      <c r="E11" s="3">
        <v>1</v>
      </c>
      <c r="F11" s="3" t="inlineStr">
        <is>
          <t xml:space="preserve">[время]</t>
        </is>
      </c>
      <c r="G11" s="3"/>
      <c r="H11" s="3">
        <f>IF(OR(D11="",NOT(ISNUMBER($B$8))),"",COUNTIFS('Календарь'!$D:$D,D11,'Календарь'!$A:$A,"&gt;="&amp;$B$8,'Календарь'!$A:$A,"&lt;"&amp;($B$8+7)))</f>
      </c>
      <c r="I11" s="3">
        <f>IF(OR(NOT(ISNUMBER(H11)),NOT(ISNUMBER(E11))),"",IF(H11=E11,"","не совпадает"))</f>
      </c>
    </row>
    <row r="12">
      <c r="A12" s="3" t="inlineStr">
        <is>
          <t xml:space="preserve">Продающее</t>
        </is>
      </c>
      <c r="B12" s="3">
        <v>15</v>
      </c>
      <c r="C12" s="3"/>
      <c r="D12" s="3"/>
      <c r="E12" s="3"/>
      <c r="F12" s="3"/>
      <c r="G12" s="3"/>
      <c r="H12" s="3">
        <f>IF(OR(D12="",NOT(ISNUMBER($B$8))),"",COUNTIFS('Календарь'!$D:$D,D12,'Календарь'!$A:$A,"&gt;="&amp;$B$8,'Календарь'!$A:$A,"&lt;"&amp;($B$8+7)))</f>
      </c>
      <c r="I12" s="3">
        <f>IF(OR(NOT(ISNUMBER(H12)),NOT(ISNUMBER(E12))),"",IF(H12=E12,"","не совпадает"))</f>
      </c>
    </row>
    <row r="13">
      <c r="A13" s="3" t="inlineStr">
        <is>
          <t xml:space="preserve">Ответы на вопросы</t>
        </is>
      </c>
      <c r="B13" s="3">
        <v>10</v>
      </c>
      <c r="C13" s="3"/>
      <c r="D13" s="3"/>
      <c r="E13" s="3"/>
      <c r="F13" s="3"/>
      <c r="G13" s="3"/>
      <c r="H13" s="3">
        <f>IF(OR(D13="",NOT(ISNUMBER($B$8))),"",COUNTIFS('Календарь'!$D:$D,D13,'Календарь'!$A:$A,"&gt;="&amp;$B$8,'Календарь'!$A:$A,"&lt;"&amp;($B$8+7)))</f>
      </c>
      <c r="I13" s="3">
        <f>IF(OR(NOT(ISNUMBER(H13)),NOT(ISNUMBER(E13))),"",IF(H13=E13,"","не совпадает"))</f>
      </c>
    </row>
    <row r="14">
      <c r="A14" s="3"/>
      <c r="B14" s="3"/>
      <c r="C14" s="3"/>
      <c r="D14" s="3"/>
      <c r="E14" s="3"/>
      <c r="F14" s="3"/>
      <c r="G14" s="3"/>
      <c r="H14" s="3">
        <f>IF(OR(D14="",NOT(ISNUMBER($B$8))),"",COUNTIFS('Календарь'!$D:$D,D14,'Календарь'!$A:$A,"&gt;="&amp;$B$8,'Календарь'!$A:$A,"&lt;"&amp;($B$8+7)))</f>
      </c>
      <c r="I14" s="3">
        <f>IF(OR(NOT(ISNUMBER(H14)),NOT(ISNUMBER(E14))),"",IF(H14=E14,"","не совпадает"))</f>
      </c>
    </row>
    <row r="15">
      <c r="A15" s="3"/>
      <c r="B15" s="3"/>
      <c r="C15" s="3"/>
      <c r="D15" s="3"/>
      <c r="E15" s="3"/>
      <c r="F15" s="3"/>
      <c r="G15" s="3"/>
      <c r="H15" s="3">
        <f>IF(OR(D15="",NOT(ISNUMBER($B$8))),"",COUNTIFS('Календарь'!$D:$D,D15,'Календарь'!$A:$A,"&gt;="&amp;$B$8,'Календарь'!$A:$A,"&lt;"&amp;($B$8+7)))</f>
      </c>
      <c r="I15" s="3">
        <f>IF(OR(NOT(ISNUMBER(H15)),NOT(ISNUMBER(E15))),"",IF(H15=E15,"","не совпадает"))</f>
      </c>
    </row>
    <row r="16">
      <c r="A16" s="5" t="inlineStr">
        <is>
          <t xml:space="preserve">Итого</t>
        </is>
      </c>
      <c r="B16" s="3">
        <f>SUM(B9:B15)</f>
      </c>
      <c r="C16" s="3">
        <f>IF(B16=100,"","проверь доли")</f>
      </c>
      <c r="D16" s="3"/>
      <c r="E16" s="3"/>
      <c r="F16" s="3"/>
      <c r="G16" s="3"/>
      <c r="H16" s="3"/>
      <c r="I16" s="3"/>
    </row>
  </sheetData>
  <mergeCells count="5">
    <mergeCell ref="A1:I1"/>
    <mergeCell ref="A2:I2"/>
    <mergeCell ref="A3:I3"/>
    <mergeCell ref="A4:I4"/>
    <mergeCell ref="A5:I5"/>
  </mergeCells>
  <dataValidations count="2">
    <dataValidation type="list" allowBlank="1" showErrorMessage="1" sqref="A9:A15">
      <formula1>'Как заполнять'!$E$9:$E$15</formula1>
    </dataValidation>
    <dataValidation type="list" allowBlank="1" showErrorMessage="1" sqref="D9:D15">
      <formula1>'Как заполнять'!$D$9:$D$20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5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13" customWidth="1"/>
    <col min="2" max="2" width="6" customWidth="1"/>
    <col min="3" max="3" width="15" customWidth="1"/>
    <col min="4" max="4" width="12" customWidth="1"/>
    <col min="5" max="5" width="17" customWidth="1"/>
    <col min="6" max="6" width="40" customWidth="1"/>
    <col min="7" max="7" width="18" customWidth="1"/>
    <col min="8" max="8" width="13" customWidth="1"/>
    <col min="9" max="9" width="18" customWidth="1"/>
    <col min="10" max="10" width="14" customWidth="1"/>
    <col min="11" max="11" width="14" customWidth="1"/>
    <col min="12" max="12" width="15" customWidth="1"/>
    <col min="13" max="13" width="11" customWidth="1"/>
    <col min="14" max="14" width="20" customWidth="1"/>
    <col min="15" max="15" width="18" customWidth="1"/>
    <col min="16" max="16" width="18" customWidth="1"/>
    <col min="17" max="17" width="9" customWidth="1"/>
    <col min="18" max="18" width="9" customWidth="1"/>
    <col min="19" max="19" width="11" customWidth="1"/>
    <col min="20" max="20" width="1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Календарь публикаций: неделя-пример и четыре пустые недели</t>
        </is>
      </c>
    </row>
    <row r="3" ht="15" customHeight="1">
      <c r="A3" s="4" t="inlineStr">
        <is>
          <t xml:space="preserve">Одна строка — одна публикация на одной площадке. Основные колонки, от «Даты» до «Статуса», заполняй в каждой строке; дополнительные справа можно оставить пустыми.</t>
        </is>
      </c>
    </row>
    <row r="4" ht="15" customHeight="1">
      <c r="A4" s="4" t="inlineStr">
        <is>
          <t xml:space="preserve">Даты вводи в виде ДД.ММ.ГГГГ: «День» считается формулой, а «Просрочено» пишет «да», если срок «Готово к» прошёл, а статус не «готово» и не «опубликовано».</t>
        </is>
      </c>
    </row>
    <row r="5" ht="15" customHeight="1">
      <c r="A5" s="4" t="inlineStr">
        <is>
          <t xml:space="preserve">Неделя-пример помечена словом «пример» в колонке «Пометка»: удали её строки или перепиши. В каждой неделе оставь пустую строку «запас» под инфоповод или перенесённую публикацию.</t>
        </is>
      </c>
    </row>
    <row r="6" ht="15" customHeight="1">
      <c r="A6" s="4" t="inlineStr">
        <is>
          <t xml:space="preserve">Ролик ставь сюда одной строкой в день выхода, а его подготовку веди на вкладке «Видео». В «Рекламе» выбери «платное размещение (нужна маркировка)», если платишь за продвижение поста.</t>
        </is>
      </c>
    </row>
    <row r="8" ht="30" customHeight="1">
      <c r="A8" s="2" t="inlineStr">
        <is>
          <t xml:space="preserve">Дата</t>
        </is>
      </c>
      <c r="B8" s="2" t="inlineStr">
        <is>
          <t xml:space="preserve">День</t>
        </is>
      </c>
      <c r="C8" s="2" t="inlineStr">
        <is>
          <t xml:space="preserve">Время выхода</t>
        </is>
      </c>
      <c r="D8" s="2" t="inlineStr">
        <is>
          <t xml:space="preserve">Площадка</t>
        </is>
      </c>
      <c r="E8" s="2" t="inlineStr">
        <is>
          <t xml:space="preserve">Рубрика</t>
        </is>
      </c>
      <c r="F8" s="2" t="inlineStr">
        <is>
          <t xml:space="preserve">Тема</t>
        </is>
      </c>
      <c r="G8" s="2" t="inlineStr">
        <is>
          <t xml:space="preserve">Формат</t>
        </is>
      </c>
      <c r="H8" s="2" t="inlineStr">
        <is>
          <t xml:space="preserve">Этап</t>
        </is>
      </c>
      <c r="I8" s="2" t="inlineStr">
        <is>
          <t xml:space="preserve">Что сделать читателю</t>
        </is>
      </c>
      <c r="J8" s="2" t="inlineStr">
        <is>
          <t xml:space="preserve">Ответственный</t>
        </is>
      </c>
      <c r="K8" s="2" t="inlineStr">
        <is>
          <t xml:space="preserve">Готово к</t>
        </is>
      </c>
      <c r="L8" s="2" t="inlineStr">
        <is>
          <t xml:space="preserve">Статус</t>
        </is>
      </c>
      <c r="M8" s="2" t="inlineStr">
        <is>
          <t xml:space="preserve">Просрочено</t>
        </is>
      </c>
      <c r="N8" s="2" t="inlineStr">
        <is>
          <t xml:space="preserve">Реклама</t>
        </is>
      </c>
      <c r="O8" s="2" t="inlineStr">
        <is>
          <t xml:space="preserve">Ссылка на материалы</t>
        </is>
      </c>
      <c r="P8" s="2" t="inlineStr">
        <is>
          <t xml:space="preserve">Ссылка на публикацию</t>
        </is>
      </c>
      <c r="Q8" s="2" t="inlineStr">
        <is>
          <t xml:space="preserve">Охват</t>
        </is>
      </c>
      <c r="R8" s="2" t="inlineStr">
        <is>
          <t xml:space="preserve">Реакции</t>
        </is>
      </c>
      <c r="S8" s="2" t="inlineStr">
        <is>
          <t xml:space="preserve">Обращения</t>
        </is>
      </c>
      <c r="T8" s="2" t="inlineStr">
        <is>
          <t xml:space="preserve">Пометка</t>
        </is>
      </c>
    </row>
    <row r="9">
      <c r="A9" s="6" t="inlineStr">
        <is>
          <t xml:space="preserve">Неделя-пример</t>
        </is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 t="inlineStr">
        <is>
          <t xml:space="preserve">пример</t>
        </is>
      </c>
    </row>
    <row r="10" ht="30" customHeight="1">
      <c r="A10" s="3" t="inlineStr">
        <is>
          <t xml:space="preserve">[понедельник]</t>
        </is>
      </c>
      <c r="B10" s="3">
        <f>IF(ISNUMBER(A10),CHOOSE(WEEKDAY(A10,2),"пн","вт","ср","чт","пт","сб","вс"),"")</f>
      </c>
      <c r="C10" s="3" t="inlineStr">
        <is>
          <t xml:space="preserve">утро, до работы</t>
        </is>
      </c>
      <c r="D10" s="3" t="inlineStr">
        <is>
          <t xml:space="preserve">VK</t>
        </is>
      </c>
      <c r="E10" s="3" t="inlineStr">
        <is>
          <t xml:space="preserve">Доверие</t>
        </is>
      </c>
      <c r="F10" s="3" t="inlineStr">
        <is>
          <t xml:space="preserve">Откуда наше топливо: поставщик и документ на каждую партию</t>
        </is>
      </c>
      <c r="G10" s="3" t="inlineStr">
        <is>
          <t xml:space="preserve">пост с фото</t>
        </is>
      </c>
      <c r="H10" s="3" t="inlineStr">
        <is>
          <t xml:space="preserve">доверие</t>
        </is>
      </c>
      <c r="I10" s="3" t="inlineStr">
        <is>
          <t xml:space="preserve">сохранить пост</t>
        </is>
      </c>
      <c r="J10" s="3" t="inlineStr">
        <is>
          <t xml:space="preserve">владелец</t>
        </is>
      </c>
      <c r="K10" s="3" t="inlineStr">
        <is>
          <t xml:space="preserve">[пятница накануне]</t>
        </is>
      </c>
      <c r="L10" s="3" t="inlineStr">
        <is>
          <t xml:space="preserve">опубликовано</t>
        </is>
      </c>
      <c r="M10" s="3">
        <f>IF(AND(ISNUMBER(K10),K10&lt;TODAY(),L10&lt;&gt;'Как заполнять'!$H$12,L10&lt;&gt;'Как заполнять'!$H$13),"да","")</f>
      </c>
      <c r="N10" s="3" t="inlineStr">
        <is>
          <t xml:space="preserve">нет</t>
        </is>
      </c>
      <c r="O10" s="3"/>
      <c r="P10" s="3"/>
      <c r="Q10" s="3"/>
      <c r="R10" s="3"/>
      <c r="S10" s="3"/>
      <c r="T10" s="3" t="inlineStr">
        <is>
          <t xml:space="preserve">пример</t>
        </is>
      </c>
    </row>
    <row r="11" ht="30" customHeight="1">
      <c r="A11" s="3" t="inlineStr">
        <is>
          <t xml:space="preserve">[вторник]</t>
        </is>
      </c>
      <c r="B11" s="3">
        <f>IF(ISNUMBER(A11),CHOOSE(WEEKDAY(A11,2),"пн","вт","ср","чт","пт","сб","вс"),"")</f>
      </c>
      <c r="C11" s="3" t="inlineStr">
        <is>
          <t xml:space="preserve">[время]</t>
        </is>
      </c>
      <c r="D11" s="3" t="inlineStr">
        <is>
          <t xml:space="preserve">Telegram</t>
        </is>
      </c>
      <c r="E11" s="3" t="inlineStr">
        <is>
          <t xml:space="preserve">Полезное</t>
        </is>
      </c>
      <c r="F11" s="3" t="inlineStr">
        <is>
          <t xml:space="preserve">Зимнее дизельное топливо: когда переходим и как это проверить</t>
        </is>
      </c>
      <c r="G11" s="3" t="inlineStr">
        <is>
          <t xml:space="preserve">текст</t>
        </is>
      </c>
      <c r="H11" s="3"/>
      <c r="I11" s="3"/>
      <c r="J11" s="3"/>
      <c r="K11" s="3"/>
      <c r="L11" s="3"/>
      <c r="M11" s="3">
        <f>IF(AND(ISNUMBER(K11),K11&lt;TODAY(),L11&lt;&gt;'Как заполнять'!$H$12,L11&lt;&gt;'Как заполнять'!$H$13),"да","")</f>
      </c>
      <c r="N11" s="3" t="inlineStr">
        <is>
          <t xml:space="preserve">нет</t>
        </is>
      </c>
      <c r="O11" s="3"/>
      <c r="P11" s="3"/>
      <c r="Q11" s="3"/>
      <c r="R11" s="3"/>
      <c r="S11" s="3"/>
      <c r="T11" s="3" t="inlineStr">
        <is>
          <t xml:space="preserve">пример</t>
        </is>
      </c>
    </row>
    <row r="12" ht="30" customHeight="1">
      <c r="A12" s="3" t="inlineStr">
        <is>
          <t xml:space="preserve">[среда]</t>
        </is>
      </c>
      <c r="B12" s="3">
        <f>IF(ISNUMBER(A12),CHOOSE(WEEKDAY(A12,2),"пн","вт","ср","чт","пт","сб","вс"),"")</f>
      </c>
      <c r="C12" s="3" t="inlineStr">
        <is>
          <t xml:space="preserve">[время]</t>
        </is>
      </c>
      <c r="D12" s="3" t="inlineStr">
        <is>
          <t xml:space="preserve">VK Клипы</t>
        </is>
      </c>
      <c r="E12" s="3" t="inlineStr">
        <is>
          <t xml:space="preserve">Доверие</t>
        </is>
      </c>
      <c r="F12" s="3" t="inlineStr">
        <is>
          <t xml:space="preserve">Проверяем колонку мерником на камеру</t>
        </is>
      </c>
      <c r="G12" s="3" t="inlineStr">
        <is>
          <t xml:space="preserve">короткое вертикальное видео</t>
        </is>
      </c>
      <c r="H12" s="3"/>
      <c r="I12" s="3"/>
      <c r="J12" s="3"/>
      <c r="K12" s="3"/>
      <c r="L12" s="3"/>
      <c r="M12" s="3">
        <f>IF(AND(ISNUMBER(K12),K12&lt;TODAY(),L12&lt;&gt;'Как заполнять'!$H$12,L12&lt;&gt;'Как заполнять'!$H$13),"да","")</f>
      </c>
      <c r="N12" s="3" t="inlineStr">
        <is>
          <t xml:space="preserve">нет</t>
        </is>
      </c>
      <c r="O12" s="3"/>
      <c r="P12" s="3"/>
      <c r="Q12" s="3"/>
      <c r="R12" s="3"/>
      <c r="S12" s="3"/>
      <c r="T12" s="3" t="inlineStr">
        <is>
          <t xml:space="preserve">пример</t>
        </is>
      </c>
    </row>
    <row r="13" ht="30" customHeight="1">
      <c r="A13" s="3" t="inlineStr">
        <is>
          <t xml:space="preserve">[четверг]</t>
        </is>
      </c>
      <c r="B13" s="3">
        <f>IF(ISNUMBER(A13),CHOOSE(WEEKDAY(A13,2),"пн","вт","ср","чт","пт","сб","вс"),"")</f>
      </c>
      <c r="C13" s="3" t="inlineStr">
        <is>
          <t xml:space="preserve">[время]</t>
        </is>
      </c>
      <c r="D13" s="3" t="inlineStr">
        <is>
          <t xml:space="preserve">Telegram</t>
        </is>
      </c>
      <c r="E13" s="3" t="inlineStr">
        <is>
          <t xml:space="preserve">Ответы на вопросы</t>
        </is>
      </c>
      <c r="F13" s="3" t="inlineStr">
        <is>
          <t xml:space="preserve">Ночью работаем? Картой можно? Ответы на вопросы недели</t>
        </is>
      </c>
      <c r="G13" s="3"/>
      <c r="H13" s="3"/>
      <c r="I13" s="3"/>
      <c r="J13" s="3"/>
      <c r="K13" s="3"/>
      <c r="L13" s="3"/>
      <c r="M13" s="3">
        <f>IF(AND(ISNUMBER(K13),K13&lt;TODAY(),L13&lt;&gt;'Как заполнять'!$H$12,L13&lt;&gt;'Как заполнять'!$H$13),"да","")</f>
      </c>
      <c r="N13" s="3" t="inlineStr">
        <is>
          <t xml:space="preserve">нет</t>
        </is>
      </c>
      <c r="O13" s="3"/>
      <c r="P13" s="3"/>
      <c r="Q13" s="3"/>
      <c r="R13" s="3"/>
      <c r="S13" s="3"/>
      <c r="T13" s="3" t="inlineStr">
        <is>
          <t xml:space="preserve">пример</t>
        </is>
      </c>
    </row>
    <row r="14" ht="30" customHeight="1">
      <c r="A14" s="3" t="inlineStr">
        <is>
          <t xml:space="preserve">[пятница]</t>
        </is>
      </c>
      <c r="B14" s="3">
        <f>IF(ISNUMBER(A14),CHOOSE(WEEKDAY(A14,2),"пн","вт","ср","чт","пт","сб","вс"),"")</f>
      </c>
      <c r="C14" s="3" t="inlineStr">
        <is>
          <t xml:space="preserve">утро, до работы</t>
        </is>
      </c>
      <c r="D14" s="3" t="inlineStr">
        <is>
          <t xml:space="preserve">VK</t>
        </is>
      </c>
      <c r="E14" s="3" t="inlineStr">
        <is>
          <t xml:space="preserve">Продающее</t>
        </is>
      </c>
      <c r="F14" s="3" t="inlineStr">
        <is>
          <t xml:space="preserve">Карта постоянного покупателя для фермеров: как получить</t>
        </is>
      </c>
      <c r="G14" s="3"/>
      <c r="H14" s="3"/>
      <c r="I14" s="3"/>
      <c r="J14" s="3"/>
      <c r="K14" s="3"/>
      <c r="L14" s="3"/>
      <c r="M14" s="3">
        <f>IF(AND(ISNUMBER(K14),K14&lt;TODAY(),L14&lt;&gt;'Как заполнять'!$H$12,L14&lt;&gt;'Как заполнять'!$H$13),"да","")</f>
      </c>
      <c r="N14" s="3" t="inlineStr">
        <is>
          <t xml:space="preserve">нет</t>
        </is>
      </c>
      <c r="O14" s="3"/>
      <c r="P14" s="3"/>
      <c r="Q14" s="3"/>
      <c r="R14" s="3"/>
      <c r="S14" s="3"/>
      <c r="T14" s="3" t="inlineStr">
        <is>
          <t xml:space="preserve">пример</t>
        </is>
      </c>
    </row>
    <row r="15" ht="30" customHeight="1">
      <c r="A15" s="3" t="inlineStr">
        <is>
          <t xml:space="preserve">[суббота]</t>
        </is>
      </c>
      <c r="B15" s="3">
        <f>IF(ISNUMBER(A15),CHOOSE(WEEKDAY(A15,2),"пн","вт","ср","чт","пт","сб","вс"),"")</f>
      </c>
      <c r="C15" s="3" t="inlineStr">
        <is>
          <t xml:space="preserve">утро, до работы</t>
        </is>
      </c>
      <c r="D15" s="3" t="inlineStr">
        <is>
          <t xml:space="preserve">VK</t>
        </is>
      </c>
      <c r="E15" s="3" t="inlineStr">
        <is>
          <t xml:space="preserve">Вовлекающее</t>
        </is>
      </c>
      <c r="F15" s="3" t="inlineStr">
        <is>
          <t xml:space="preserve">Опрос: работать круглосуточно или до позднего вечера</t>
        </is>
      </c>
      <c r="G15" s="3" t="inlineStr">
        <is>
          <t xml:space="preserve">опрос</t>
        </is>
      </c>
      <c r="H15" s="3"/>
      <c r="I15" s="3"/>
      <c r="J15" s="3"/>
      <c r="K15" s="3"/>
      <c r="L15" s="3" t="inlineStr">
        <is>
          <t xml:space="preserve">идея</t>
        </is>
      </c>
      <c r="M15" s="3">
        <f>IF(AND(ISNUMBER(K15),K15&lt;TODAY(),L15&lt;&gt;'Как заполнять'!$H$12,L15&lt;&gt;'Как заполнять'!$H$13),"да","")</f>
      </c>
      <c r="N15" s="3" t="inlineStr">
        <is>
          <t xml:space="preserve">нет</t>
        </is>
      </c>
      <c r="O15" s="3"/>
      <c r="P15" s="3"/>
      <c r="Q15" s="3"/>
      <c r="R15" s="3"/>
      <c r="S15" s="3"/>
      <c r="T15" s="3" t="inlineStr">
        <is>
          <t xml:space="preserve">пример</t>
        </is>
      </c>
    </row>
    <row r="16" ht="30" customHeight="1">
      <c r="A16" s="3" t="inlineStr">
        <is>
          <t xml:space="preserve">[воскресенье]</t>
        </is>
      </c>
      <c r="B16" s="3">
        <f>IF(ISNUMBER(A16),CHOOSE(WEEKDAY(A16,2),"пн","вт","ср","чт","пт","сб","вс"),"")</f>
      </c>
      <c r="C16" s="3" t="inlineStr">
        <is>
          <t xml:space="preserve">[время]</t>
        </is>
      </c>
      <c r="D16" s="3" t="inlineStr">
        <is>
          <t xml:space="preserve">Telegram</t>
        </is>
      </c>
      <c r="E16" s="3" t="inlineStr">
        <is>
          <t xml:space="preserve">Полезное</t>
        </is>
      </c>
      <c r="F16" s="3" t="inlineStr">
        <is>
          <t xml:space="preserve">Три проверки у колонки, чтобы не залить не то топливо</t>
        </is>
      </c>
      <c r="G16" s="3"/>
      <c r="H16" s="3"/>
      <c r="I16" s="3"/>
      <c r="J16" s="3"/>
      <c r="K16" s="3"/>
      <c r="L16" s="3"/>
      <c r="M16" s="3">
        <f>IF(AND(ISNUMBER(K16),K16&lt;TODAY(),L16&lt;&gt;'Как заполнять'!$H$12,L16&lt;&gt;'Как заполнять'!$H$13),"да","")</f>
      </c>
      <c r="N16" s="3" t="inlineStr">
        <is>
          <t xml:space="preserve">нет</t>
        </is>
      </c>
      <c r="O16" s="3"/>
      <c r="P16" s="3"/>
      <c r="Q16" s="3"/>
      <c r="R16" s="3"/>
      <c r="S16" s="3"/>
      <c r="T16" s="3" t="inlineStr">
        <is>
          <t xml:space="preserve">пример</t>
        </is>
      </c>
    </row>
    <row r="17" ht="30" customHeight="1">
      <c r="A17" s="3"/>
      <c r="B17" s="3">
        <f>IF(ISNUMBER(A17),CHOOSE(WEEKDAY(A17,2),"пн","вт","ср","чт","пт","сб","вс"),"")</f>
      </c>
      <c r="C17" s="3"/>
      <c r="D17" s="3"/>
      <c r="E17" s="3"/>
      <c r="F17" s="3" t="inlineStr">
        <is>
          <t xml:space="preserve">запас: [инфоповод или перенесённая публикация]</t>
        </is>
      </c>
      <c r="G17" s="3"/>
      <c r="H17" s="3"/>
      <c r="I17" s="3"/>
      <c r="J17" s="3"/>
      <c r="K17" s="3"/>
      <c r="L17" s="3"/>
      <c r="M17" s="3">
        <f>IF(AND(ISNUMBER(K17),K17&lt;TODAY(),L17&lt;&gt;'Как заполнять'!$H$12,L17&lt;&gt;'Как заполнять'!$H$13),"да","")</f>
      </c>
      <c r="N17" s="3"/>
      <c r="O17" s="3"/>
      <c r="P17" s="3"/>
      <c r="Q17" s="3"/>
      <c r="R17" s="3"/>
      <c r="S17" s="3"/>
      <c r="T17" s="3" t="inlineStr">
        <is>
          <t xml:space="preserve">пример</t>
        </is>
      </c>
    </row>
    <row r="18">
      <c r="A18" s="6" t="inlineStr">
        <is>
          <t xml:space="preserve">Неделя 1</t>
        </is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>
      <c r="A19" s="3"/>
      <c r="B19" s="3">
        <f>IF(ISNUMBER(A19),CHOOSE(WEEKDAY(A19,2),"пн","вт","ср","чт","пт","сб","вс"),"")</f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f>IF(AND(ISNUMBER(K19),K19&lt;TODAY(),L19&lt;&gt;'Как заполнять'!$H$12,L19&lt;&gt;'Как заполнять'!$H$13),"да","")</f>
      </c>
      <c r="N19" s="3"/>
      <c r="O19" s="3"/>
      <c r="P19" s="3"/>
      <c r="Q19" s="3"/>
      <c r="R19" s="3"/>
      <c r="S19" s="3"/>
      <c r="T19" s="3"/>
    </row>
    <row r="20">
      <c r="A20" s="3"/>
      <c r="B20" s="3">
        <f>IF(ISNUMBER(A20),CHOOSE(WEEKDAY(A20,2),"пн","вт","ср","чт","пт","сб","вс"),"")</f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f>IF(AND(ISNUMBER(K20),K20&lt;TODAY(),L20&lt;&gt;'Как заполнять'!$H$12,L20&lt;&gt;'Как заполнять'!$H$13),"да","")</f>
      </c>
      <c r="N20" s="3"/>
      <c r="O20" s="3"/>
      <c r="P20" s="3"/>
      <c r="Q20" s="3"/>
      <c r="R20" s="3"/>
      <c r="S20" s="3"/>
      <c r="T20" s="3"/>
    </row>
    <row r="21">
      <c r="A21" s="3"/>
      <c r="B21" s="3">
        <f>IF(ISNUMBER(A21),CHOOSE(WEEKDAY(A21,2),"пн","вт","ср","чт","пт","сб","вс"),"")</f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f>IF(AND(ISNUMBER(K21),K21&lt;TODAY(),L21&lt;&gt;'Как заполнять'!$H$12,L21&lt;&gt;'Как заполнять'!$H$13),"да","")</f>
      </c>
      <c r="N21" s="3"/>
      <c r="O21" s="3"/>
      <c r="P21" s="3"/>
      <c r="Q21" s="3"/>
      <c r="R21" s="3"/>
      <c r="S21" s="3"/>
      <c r="T21" s="3"/>
    </row>
    <row r="22">
      <c r="A22" s="3"/>
      <c r="B22" s="3">
        <f>IF(ISNUMBER(A22),CHOOSE(WEEKDAY(A22,2),"пн","вт","ср","чт","пт","сб","вс"),"")</f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>
        <f>IF(AND(ISNUMBER(K22),K22&lt;TODAY(),L22&lt;&gt;'Как заполнять'!$H$12,L22&lt;&gt;'Как заполнять'!$H$13),"да","")</f>
      </c>
      <c r="N22" s="3"/>
      <c r="O22" s="3"/>
      <c r="P22" s="3"/>
      <c r="Q22" s="3"/>
      <c r="R22" s="3"/>
      <c r="S22" s="3"/>
      <c r="T22" s="3"/>
    </row>
    <row r="23">
      <c r="A23" s="3"/>
      <c r="B23" s="3">
        <f>IF(ISNUMBER(A23),CHOOSE(WEEKDAY(A23,2),"пн","вт","ср","чт","пт","сб","вс"),"")</f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f>IF(AND(ISNUMBER(K23),K23&lt;TODAY(),L23&lt;&gt;'Как заполнять'!$H$12,L23&lt;&gt;'Как заполнять'!$H$13),"да","")</f>
      </c>
      <c r="N23" s="3"/>
      <c r="O23" s="3"/>
      <c r="P23" s="3"/>
      <c r="Q23" s="3"/>
      <c r="R23" s="3"/>
      <c r="S23" s="3"/>
      <c r="T23" s="3"/>
    </row>
    <row r="24">
      <c r="A24" s="3"/>
      <c r="B24" s="3">
        <f>IF(ISNUMBER(A24),CHOOSE(WEEKDAY(A24,2),"пн","вт","ср","чт","пт","сб","вс"),"")</f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>
        <f>IF(AND(ISNUMBER(K24),K24&lt;TODAY(),L24&lt;&gt;'Как заполнять'!$H$12,L24&lt;&gt;'Как заполнять'!$H$13),"да","")</f>
      </c>
      <c r="N24" s="3"/>
      <c r="O24" s="3"/>
      <c r="P24" s="3"/>
      <c r="Q24" s="3"/>
      <c r="R24" s="3"/>
      <c r="S24" s="3"/>
      <c r="T24" s="3"/>
    </row>
    <row r="25">
      <c r="A25" s="3"/>
      <c r="B25" s="3">
        <f>IF(ISNUMBER(A25),CHOOSE(WEEKDAY(A25,2),"пн","вт","ср","чт","пт","сб","вс"),"")</f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>
        <f>IF(AND(ISNUMBER(K25),K25&lt;TODAY(),L25&lt;&gt;'Как заполнять'!$H$12,L25&lt;&gt;'Как заполнять'!$H$13),"да","")</f>
      </c>
      <c r="N25" s="3"/>
      <c r="O25" s="3"/>
      <c r="P25" s="3"/>
      <c r="Q25" s="3"/>
      <c r="R25" s="3"/>
      <c r="S25" s="3"/>
      <c r="T25" s="3"/>
    </row>
    <row r="26">
      <c r="A26" s="3"/>
      <c r="B26" s="3">
        <f>IF(ISNUMBER(A26),CHOOSE(WEEKDAY(A26,2),"пн","вт","ср","чт","пт","сб","вс"),"")</f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>
        <f>IF(AND(ISNUMBER(K26),K26&lt;TODAY(),L26&lt;&gt;'Как заполнять'!$H$12,L26&lt;&gt;'Как заполнять'!$H$13),"да","")</f>
      </c>
      <c r="N26" s="3"/>
      <c r="O26" s="3"/>
      <c r="P26" s="3"/>
      <c r="Q26" s="3"/>
      <c r="R26" s="3"/>
      <c r="S26" s="3"/>
      <c r="T26" s="3"/>
    </row>
    <row r="27">
      <c r="A27" s="3"/>
      <c r="B27" s="3">
        <f>IF(ISNUMBER(A27),CHOOSE(WEEKDAY(A27,2),"пн","вт","ср","чт","пт","сб","вс"),"")</f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>
        <f>IF(AND(ISNUMBER(K27),K27&lt;TODAY(),L27&lt;&gt;'Как заполнять'!$H$12,L27&lt;&gt;'Как заполнять'!$H$13),"да","")</f>
      </c>
      <c r="N27" s="3"/>
      <c r="O27" s="3"/>
      <c r="P27" s="3"/>
      <c r="Q27" s="3"/>
      <c r="R27" s="3"/>
      <c r="S27" s="3"/>
      <c r="T27" s="3"/>
    </row>
    <row r="28">
      <c r="A28" s="3"/>
      <c r="B28" s="3">
        <f>IF(ISNUMBER(A28),CHOOSE(WEEKDAY(A28,2),"пн","вт","ср","чт","пт","сб","вс"),"")</f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>
        <f>IF(AND(ISNUMBER(K28),K28&lt;TODAY(),L28&lt;&gt;'Как заполнять'!$H$12,L28&lt;&gt;'Как заполнять'!$H$13),"да","")</f>
      </c>
      <c r="N28" s="3"/>
      <c r="O28" s="3"/>
      <c r="P28" s="3"/>
      <c r="Q28" s="3"/>
      <c r="R28" s="3"/>
      <c r="S28" s="3"/>
      <c r="T28" s="3"/>
    </row>
    <row r="29" ht="30" customHeight="1">
      <c r="A29" s="3"/>
      <c r="B29" s="3">
        <f>IF(ISNUMBER(A29),CHOOSE(WEEKDAY(A29,2),"пн","вт","ср","чт","пт","сб","вс"),"")</f>
      </c>
      <c r="C29" s="3"/>
      <c r="D29" s="3"/>
      <c r="E29" s="3"/>
      <c r="F29" s="3" t="inlineStr">
        <is>
          <t xml:space="preserve">запас: [инфоповод или перенесённая публикация]</t>
        </is>
      </c>
      <c r="G29" s="3"/>
      <c r="H29" s="3"/>
      <c r="I29" s="3"/>
      <c r="J29" s="3"/>
      <c r="K29" s="3"/>
      <c r="L29" s="3"/>
      <c r="M29" s="3">
        <f>IF(AND(ISNUMBER(K29),K29&lt;TODAY(),L29&lt;&gt;'Как заполнять'!$H$12,L29&lt;&gt;'Как заполнять'!$H$13),"да","")</f>
      </c>
      <c r="N29" s="3"/>
      <c r="O29" s="3"/>
      <c r="P29" s="3"/>
      <c r="Q29" s="3"/>
      <c r="R29" s="3"/>
      <c r="S29" s="3"/>
      <c r="T29" s="3"/>
    </row>
    <row r="30">
      <c r="A30" s="6" t="inlineStr">
        <is>
          <t xml:space="preserve">Неделя 2</t>
        </is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>
      <c r="A31" s="3"/>
      <c r="B31" s="3">
        <f>IF(ISNUMBER(A31),CHOOSE(WEEKDAY(A31,2),"пн","вт","ср","чт","пт","сб","вс"),"")</f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>
        <f>IF(AND(ISNUMBER(K31),K31&lt;TODAY(),L31&lt;&gt;'Как заполнять'!$H$12,L31&lt;&gt;'Как заполнять'!$H$13),"да","")</f>
      </c>
      <c r="N31" s="3"/>
      <c r="O31" s="3"/>
      <c r="P31" s="3"/>
      <c r="Q31" s="3"/>
      <c r="R31" s="3"/>
      <c r="S31" s="3"/>
      <c r="T31" s="3"/>
    </row>
    <row r="32">
      <c r="A32" s="3"/>
      <c r="B32" s="3">
        <f>IF(ISNUMBER(A32),CHOOSE(WEEKDAY(A32,2),"пн","вт","ср","чт","пт","сб","вс"),"")</f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>
        <f>IF(AND(ISNUMBER(K32),K32&lt;TODAY(),L32&lt;&gt;'Как заполнять'!$H$12,L32&lt;&gt;'Как заполнять'!$H$13),"да","")</f>
      </c>
      <c r="N32" s="3"/>
      <c r="O32" s="3"/>
      <c r="P32" s="3"/>
      <c r="Q32" s="3"/>
      <c r="R32" s="3"/>
      <c r="S32" s="3"/>
      <c r="T32" s="3"/>
    </row>
    <row r="33">
      <c r="A33" s="3"/>
      <c r="B33" s="3">
        <f>IF(ISNUMBER(A33),CHOOSE(WEEKDAY(A33,2),"пн","вт","ср","чт","пт","сб","вс"),"")</f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>
        <f>IF(AND(ISNUMBER(K33),K33&lt;TODAY(),L33&lt;&gt;'Как заполнять'!$H$12,L33&lt;&gt;'Как заполнять'!$H$13),"да","")</f>
      </c>
      <c r="N33" s="3"/>
      <c r="O33" s="3"/>
      <c r="P33" s="3"/>
      <c r="Q33" s="3"/>
      <c r="R33" s="3"/>
      <c r="S33" s="3"/>
      <c r="T33" s="3"/>
    </row>
    <row r="34">
      <c r="A34" s="3"/>
      <c r="B34" s="3">
        <f>IF(ISNUMBER(A34),CHOOSE(WEEKDAY(A34,2),"пн","вт","ср","чт","пт","сб","вс"),"")</f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>
        <f>IF(AND(ISNUMBER(K34),K34&lt;TODAY(),L34&lt;&gt;'Как заполнять'!$H$12,L34&lt;&gt;'Как заполнять'!$H$13),"да","")</f>
      </c>
      <c r="N34" s="3"/>
      <c r="O34" s="3"/>
      <c r="P34" s="3"/>
      <c r="Q34" s="3"/>
      <c r="R34" s="3"/>
      <c r="S34" s="3"/>
      <c r="T34" s="3"/>
    </row>
    <row r="35">
      <c r="A35" s="3"/>
      <c r="B35" s="3">
        <f>IF(ISNUMBER(A35),CHOOSE(WEEKDAY(A35,2),"пн","вт","ср","чт","пт","сб","вс"),"")</f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>
        <f>IF(AND(ISNUMBER(K35),K35&lt;TODAY(),L35&lt;&gt;'Как заполнять'!$H$12,L35&lt;&gt;'Как заполнять'!$H$13),"да","")</f>
      </c>
      <c r="N35" s="3"/>
      <c r="O35" s="3"/>
      <c r="P35" s="3"/>
      <c r="Q35" s="3"/>
      <c r="R35" s="3"/>
      <c r="S35" s="3"/>
      <c r="T35" s="3"/>
    </row>
    <row r="36">
      <c r="A36" s="3"/>
      <c r="B36" s="3">
        <f>IF(ISNUMBER(A36),CHOOSE(WEEKDAY(A36,2),"пн","вт","ср","чт","пт","сб","вс"),"")</f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>
        <f>IF(AND(ISNUMBER(K36),K36&lt;TODAY(),L36&lt;&gt;'Как заполнять'!$H$12,L36&lt;&gt;'Как заполнять'!$H$13),"да","")</f>
      </c>
      <c r="N36" s="3"/>
      <c r="O36" s="3"/>
      <c r="P36" s="3"/>
      <c r="Q36" s="3"/>
      <c r="R36" s="3"/>
      <c r="S36" s="3"/>
      <c r="T36" s="3"/>
    </row>
    <row r="37">
      <c r="A37" s="3"/>
      <c r="B37" s="3">
        <f>IF(ISNUMBER(A37),CHOOSE(WEEKDAY(A37,2),"пн","вт","ср","чт","пт","сб","вс"),"")</f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>
        <f>IF(AND(ISNUMBER(K37),K37&lt;TODAY(),L37&lt;&gt;'Как заполнять'!$H$12,L37&lt;&gt;'Как заполнять'!$H$13),"да","")</f>
      </c>
      <c r="N37" s="3"/>
      <c r="O37" s="3"/>
      <c r="P37" s="3"/>
      <c r="Q37" s="3"/>
      <c r="R37" s="3"/>
      <c r="S37" s="3"/>
      <c r="T37" s="3"/>
    </row>
    <row r="38">
      <c r="A38" s="3"/>
      <c r="B38" s="3">
        <f>IF(ISNUMBER(A38),CHOOSE(WEEKDAY(A38,2),"пн","вт","ср","чт","пт","сб","вс"),"")</f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>
        <f>IF(AND(ISNUMBER(K38),K38&lt;TODAY(),L38&lt;&gt;'Как заполнять'!$H$12,L38&lt;&gt;'Как заполнять'!$H$13),"да","")</f>
      </c>
      <c r="N38" s="3"/>
      <c r="O38" s="3"/>
      <c r="P38" s="3"/>
      <c r="Q38" s="3"/>
      <c r="R38" s="3"/>
      <c r="S38" s="3"/>
      <c r="T38" s="3"/>
    </row>
    <row r="39">
      <c r="A39" s="3"/>
      <c r="B39" s="3">
        <f>IF(ISNUMBER(A39),CHOOSE(WEEKDAY(A39,2),"пн","вт","ср","чт","пт","сб","вс"),"")</f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>
        <f>IF(AND(ISNUMBER(K39),K39&lt;TODAY(),L39&lt;&gt;'Как заполнять'!$H$12,L39&lt;&gt;'Как заполнять'!$H$13),"да","")</f>
      </c>
      <c r="N39" s="3"/>
      <c r="O39" s="3"/>
      <c r="P39" s="3"/>
      <c r="Q39" s="3"/>
      <c r="R39" s="3"/>
      <c r="S39" s="3"/>
      <c r="T39" s="3"/>
    </row>
    <row r="40">
      <c r="A40" s="3"/>
      <c r="B40" s="3">
        <f>IF(ISNUMBER(A40),CHOOSE(WEEKDAY(A40,2),"пн","вт","ср","чт","пт","сб","вс"),"")</f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>
        <f>IF(AND(ISNUMBER(K40),K40&lt;TODAY(),L40&lt;&gt;'Как заполнять'!$H$12,L40&lt;&gt;'Как заполнять'!$H$13),"да","")</f>
      </c>
      <c r="N40" s="3"/>
      <c r="O40" s="3"/>
      <c r="P40" s="3"/>
      <c r="Q40" s="3"/>
      <c r="R40" s="3"/>
      <c r="S40" s="3"/>
      <c r="T40" s="3"/>
    </row>
    <row r="41" ht="30" customHeight="1">
      <c r="A41" s="3"/>
      <c r="B41" s="3">
        <f>IF(ISNUMBER(A41),CHOOSE(WEEKDAY(A41,2),"пн","вт","ср","чт","пт","сб","вс"),"")</f>
      </c>
      <c r="C41" s="3"/>
      <c r="D41" s="3"/>
      <c r="E41" s="3"/>
      <c r="F41" s="3" t="inlineStr">
        <is>
          <t xml:space="preserve">запас: [инфоповод или перенесённая публикация]</t>
        </is>
      </c>
      <c r="G41" s="3"/>
      <c r="H41" s="3"/>
      <c r="I41" s="3"/>
      <c r="J41" s="3"/>
      <c r="K41" s="3"/>
      <c r="L41" s="3"/>
      <c r="M41" s="3">
        <f>IF(AND(ISNUMBER(K41),K41&lt;TODAY(),L41&lt;&gt;'Как заполнять'!$H$12,L41&lt;&gt;'Как заполнять'!$H$13),"да","")</f>
      </c>
      <c r="N41" s="3"/>
      <c r="O41" s="3"/>
      <c r="P41" s="3"/>
      <c r="Q41" s="3"/>
      <c r="R41" s="3"/>
      <c r="S41" s="3"/>
      <c r="T41" s="3"/>
    </row>
    <row r="42">
      <c r="A42" s="6" t="inlineStr">
        <is>
          <t xml:space="preserve">Неделя 3</t>
        </is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>
      <c r="A43" s="3"/>
      <c r="B43" s="3">
        <f>IF(ISNUMBER(A43),CHOOSE(WEEKDAY(A43,2),"пн","вт","ср","чт","пт","сб","вс"),"")</f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>
        <f>IF(AND(ISNUMBER(K43),K43&lt;TODAY(),L43&lt;&gt;'Как заполнять'!$H$12,L43&lt;&gt;'Как заполнять'!$H$13),"да","")</f>
      </c>
      <c r="N43" s="3"/>
      <c r="O43" s="3"/>
      <c r="P43" s="3"/>
      <c r="Q43" s="3"/>
      <c r="R43" s="3"/>
      <c r="S43" s="3"/>
      <c r="T43" s="3"/>
    </row>
    <row r="44">
      <c r="A44" s="3"/>
      <c r="B44" s="3">
        <f>IF(ISNUMBER(A44),CHOOSE(WEEKDAY(A44,2),"пн","вт","ср","чт","пт","сб","вс"),"")</f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>
        <f>IF(AND(ISNUMBER(K44),K44&lt;TODAY(),L44&lt;&gt;'Как заполнять'!$H$12,L44&lt;&gt;'Как заполнять'!$H$13),"да","")</f>
      </c>
      <c r="N44" s="3"/>
      <c r="O44" s="3"/>
      <c r="P44" s="3"/>
      <c r="Q44" s="3"/>
      <c r="R44" s="3"/>
      <c r="S44" s="3"/>
      <c r="T44" s="3"/>
    </row>
    <row r="45">
      <c r="A45" s="3"/>
      <c r="B45" s="3">
        <f>IF(ISNUMBER(A45),CHOOSE(WEEKDAY(A45,2),"пн","вт","ср","чт","пт","сб","вс"),"")</f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>
        <f>IF(AND(ISNUMBER(K45),K45&lt;TODAY(),L45&lt;&gt;'Как заполнять'!$H$12,L45&lt;&gt;'Как заполнять'!$H$13),"да","")</f>
      </c>
      <c r="N45" s="3"/>
      <c r="O45" s="3"/>
      <c r="P45" s="3"/>
      <c r="Q45" s="3"/>
      <c r="R45" s="3"/>
      <c r="S45" s="3"/>
      <c r="T45" s="3"/>
    </row>
    <row r="46">
      <c r="A46" s="3"/>
      <c r="B46" s="3">
        <f>IF(ISNUMBER(A46),CHOOSE(WEEKDAY(A46,2),"пн","вт","ср","чт","пт","сб","вс"),"")</f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>
        <f>IF(AND(ISNUMBER(K46),K46&lt;TODAY(),L46&lt;&gt;'Как заполнять'!$H$12,L46&lt;&gt;'Как заполнять'!$H$13),"да","")</f>
      </c>
      <c r="N46" s="3"/>
      <c r="O46" s="3"/>
      <c r="P46" s="3"/>
      <c r="Q46" s="3"/>
      <c r="R46" s="3"/>
      <c r="S46" s="3"/>
      <c r="T46" s="3"/>
    </row>
    <row r="47">
      <c r="A47" s="3"/>
      <c r="B47" s="3">
        <f>IF(ISNUMBER(A47),CHOOSE(WEEKDAY(A47,2),"пн","вт","ср","чт","пт","сб","вс"),"")</f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>
        <f>IF(AND(ISNUMBER(K47),K47&lt;TODAY(),L47&lt;&gt;'Как заполнять'!$H$12,L47&lt;&gt;'Как заполнять'!$H$13),"да","")</f>
      </c>
      <c r="N47" s="3"/>
      <c r="O47" s="3"/>
      <c r="P47" s="3"/>
      <c r="Q47" s="3"/>
      <c r="R47" s="3"/>
      <c r="S47" s="3"/>
      <c r="T47" s="3"/>
    </row>
    <row r="48">
      <c r="A48" s="3"/>
      <c r="B48" s="3">
        <f>IF(ISNUMBER(A48),CHOOSE(WEEKDAY(A48,2),"пн","вт","ср","чт","пт","сб","вс"),"")</f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>
        <f>IF(AND(ISNUMBER(K48),K48&lt;TODAY(),L48&lt;&gt;'Как заполнять'!$H$12,L48&lt;&gt;'Как заполнять'!$H$13),"да","")</f>
      </c>
      <c r="N48" s="3"/>
      <c r="O48" s="3"/>
      <c r="P48" s="3"/>
      <c r="Q48" s="3"/>
      <c r="R48" s="3"/>
      <c r="S48" s="3"/>
      <c r="T48" s="3"/>
    </row>
    <row r="49">
      <c r="A49" s="3"/>
      <c r="B49" s="3">
        <f>IF(ISNUMBER(A49),CHOOSE(WEEKDAY(A49,2),"пн","вт","ср","чт","пт","сб","вс"),"")</f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>
        <f>IF(AND(ISNUMBER(K49),K49&lt;TODAY(),L49&lt;&gt;'Как заполнять'!$H$12,L49&lt;&gt;'Как заполнять'!$H$13),"да","")</f>
      </c>
      <c r="N49" s="3"/>
      <c r="O49" s="3"/>
      <c r="P49" s="3"/>
      <c r="Q49" s="3"/>
      <c r="R49" s="3"/>
      <c r="S49" s="3"/>
      <c r="T49" s="3"/>
    </row>
    <row r="50">
      <c r="A50" s="3"/>
      <c r="B50" s="3">
        <f>IF(ISNUMBER(A50),CHOOSE(WEEKDAY(A50,2),"пн","вт","ср","чт","пт","сб","вс"),"")</f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>
        <f>IF(AND(ISNUMBER(K50),K50&lt;TODAY(),L50&lt;&gt;'Как заполнять'!$H$12,L50&lt;&gt;'Как заполнять'!$H$13),"да","")</f>
      </c>
      <c r="N50" s="3"/>
      <c r="O50" s="3"/>
      <c r="P50" s="3"/>
      <c r="Q50" s="3"/>
      <c r="R50" s="3"/>
      <c r="S50" s="3"/>
      <c r="T50" s="3"/>
    </row>
    <row r="51">
      <c r="A51" s="3"/>
      <c r="B51" s="3">
        <f>IF(ISNUMBER(A51),CHOOSE(WEEKDAY(A51,2),"пн","вт","ср","чт","пт","сб","вс"),"")</f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>
        <f>IF(AND(ISNUMBER(K51),K51&lt;TODAY(),L51&lt;&gt;'Как заполнять'!$H$12,L51&lt;&gt;'Как заполнять'!$H$13),"да","")</f>
      </c>
      <c r="N51" s="3"/>
      <c r="O51" s="3"/>
      <c r="P51" s="3"/>
      <c r="Q51" s="3"/>
      <c r="R51" s="3"/>
      <c r="S51" s="3"/>
      <c r="T51" s="3"/>
    </row>
    <row r="52">
      <c r="A52" s="3"/>
      <c r="B52" s="3">
        <f>IF(ISNUMBER(A52),CHOOSE(WEEKDAY(A52,2),"пн","вт","ср","чт","пт","сб","вс"),"")</f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>
        <f>IF(AND(ISNUMBER(K52),K52&lt;TODAY(),L52&lt;&gt;'Как заполнять'!$H$12,L52&lt;&gt;'Как заполнять'!$H$13),"да","")</f>
      </c>
      <c r="N52" s="3"/>
      <c r="O52" s="3"/>
      <c r="P52" s="3"/>
      <c r="Q52" s="3"/>
      <c r="R52" s="3"/>
      <c r="S52" s="3"/>
      <c r="T52" s="3"/>
    </row>
    <row r="53" ht="30" customHeight="1">
      <c r="A53" s="3"/>
      <c r="B53" s="3">
        <f>IF(ISNUMBER(A53),CHOOSE(WEEKDAY(A53,2),"пн","вт","ср","чт","пт","сб","вс"),"")</f>
      </c>
      <c r="C53" s="3"/>
      <c r="D53" s="3"/>
      <c r="E53" s="3"/>
      <c r="F53" s="3" t="inlineStr">
        <is>
          <t xml:space="preserve">запас: [инфоповод или перенесённая публикация]</t>
        </is>
      </c>
      <c r="G53" s="3"/>
      <c r="H53" s="3"/>
      <c r="I53" s="3"/>
      <c r="J53" s="3"/>
      <c r="K53" s="3"/>
      <c r="L53" s="3"/>
      <c r="M53" s="3">
        <f>IF(AND(ISNUMBER(K53),K53&lt;TODAY(),L53&lt;&gt;'Как заполнять'!$H$12,L53&lt;&gt;'Как заполнять'!$H$13),"да","")</f>
      </c>
      <c r="N53" s="3"/>
      <c r="O53" s="3"/>
      <c r="P53" s="3"/>
      <c r="Q53" s="3"/>
      <c r="R53" s="3"/>
      <c r="S53" s="3"/>
      <c r="T53" s="3"/>
    </row>
    <row r="54">
      <c r="A54" s="6" t="inlineStr">
        <is>
          <t xml:space="preserve">Неделя 4</t>
        </is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>
      <c r="A55" s="3"/>
      <c r="B55" s="3">
        <f>IF(ISNUMBER(A55),CHOOSE(WEEKDAY(A55,2),"пн","вт","ср","чт","пт","сб","вс"),"")</f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>
        <f>IF(AND(ISNUMBER(K55),K55&lt;TODAY(),L55&lt;&gt;'Как заполнять'!$H$12,L55&lt;&gt;'Как заполнять'!$H$13),"да","")</f>
      </c>
      <c r="N55" s="3"/>
      <c r="O55" s="3"/>
      <c r="P55" s="3"/>
      <c r="Q55" s="3"/>
      <c r="R55" s="3"/>
      <c r="S55" s="3"/>
      <c r="T55" s="3"/>
    </row>
    <row r="56">
      <c r="A56" s="3"/>
      <c r="B56" s="3">
        <f>IF(ISNUMBER(A56),CHOOSE(WEEKDAY(A56,2),"пн","вт","ср","чт","пт","сб","вс"),"")</f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>
        <f>IF(AND(ISNUMBER(K56),K56&lt;TODAY(),L56&lt;&gt;'Как заполнять'!$H$12,L56&lt;&gt;'Как заполнять'!$H$13),"да","")</f>
      </c>
      <c r="N56" s="3"/>
      <c r="O56" s="3"/>
      <c r="P56" s="3"/>
      <c r="Q56" s="3"/>
      <c r="R56" s="3"/>
      <c r="S56" s="3"/>
      <c r="T56" s="3"/>
    </row>
    <row r="57">
      <c r="A57" s="3"/>
      <c r="B57" s="3">
        <f>IF(ISNUMBER(A57),CHOOSE(WEEKDAY(A57,2),"пн","вт","ср","чт","пт","сб","вс"),"")</f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>
        <f>IF(AND(ISNUMBER(K57),K57&lt;TODAY(),L57&lt;&gt;'Как заполнять'!$H$12,L57&lt;&gt;'Как заполнять'!$H$13),"да","")</f>
      </c>
      <c r="N57" s="3"/>
      <c r="O57" s="3"/>
      <c r="P57" s="3"/>
      <c r="Q57" s="3"/>
      <c r="R57" s="3"/>
      <c r="S57" s="3"/>
      <c r="T57" s="3"/>
    </row>
    <row r="58">
      <c r="A58" s="3"/>
      <c r="B58" s="3">
        <f>IF(ISNUMBER(A58),CHOOSE(WEEKDAY(A58,2),"пн","вт","ср","чт","пт","сб","вс"),"")</f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>
        <f>IF(AND(ISNUMBER(K58),K58&lt;TODAY(),L58&lt;&gt;'Как заполнять'!$H$12,L58&lt;&gt;'Как заполнять'!$H$13),"да","")</f>
      </c>
      <c r="N58" s="3"/>
      <c r="O58" s="3"/>
      <c r="P58" s="3"/>
      <c r="Q58" s="3"/>
      <c r="R58" s="3"/>
      <c r="S58" s="3"/>
      <c r="T58" s="3"/>
    </row>
    <row r="59">
      <c r="A59" s="3"/>
      <c r="B59" s="3">
        <f>IF(ISNUMBER(A59),CHOOSE(WEEKDAY(A59,2),"пн","вт","ср","чт","пт","сб","вс"),"")</f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>
        <f>IF(AND(ISNUMBER(K59),K59&lt;TODAY(),L59&lt;&gt;'Как заполнять'!$H$12,L59&lt;&gt;'Как заполнять'!$H$13),"да","")</f>
      </c>
      <c r="N59" s="3"/>
      <c r="O59" s="3"/>
      <c r="P59" s="3"/>
      <c r="Q59" s="3"/>
      <c r="R59" s="3"/>
      <c r="S59" s="3"/>
      <c r="T59" s="3"/>
    </row>
    <row r="60">
      <c r="A60" s="3"/>
      <c r="B60" s="3">
        <f>IF(ISNUMBER(A60),CHOOSE(WEEKDAY(A60,2),"пн","вт","ср","чт","пт","сб","вс"),"")</f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>
        <f>IF(AND(ISNUMBER(K60),K60&lt;TODAY(),L60&lt;&gt;'Как заполнять'!$H$12,L60&lt;&gt;'Как заполнять'!$H$13),"да","")</f>
      </c>
      <c r="N60" s="3"/>
      <c r="O60" s="3"/>
      <c r="P60" s="3"/>
      <c r="Q60" s="3"/>
      <c r="R60" s="3"/>
      <c r="S60" s="3"/>
      <c r="T60" s="3"/>
    </row>
    <row r="61">
      <c r="A61" s="3"/>
      <c r="B61" s="3">
        <f>IF(ISNUMBER(A61),CHOOSE(WEEKDAY(A61,2),"пн","вт","ср","чт","пт","сб","вс"),"")</f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>
        <f>IF(AND(ISNUMBER(K61),K61&lt;TODAY(),L61&lt;&gt;'Как заполнять'!$H$12,L61&lt;&gt;'Как заполнять'!$H$13),"да","")</f>
      </c>
      <c r="N61" s="3"/>
      <c r="O61" s="3"/>
      <c r="P61" s="3"/>
      <c r="Q61" s="3"/>
      <c r="R61" s="3"/>
      <c r="S61" s="3"/>
      <c r="T61" s="3"/>
    </row>
    <row r="62">
      <c r="A62" s="3"/>
      <c r="B62" s="3">
        <f>IF(ISNUMBER(A62),CHOOSE(WEEKDAY(A62,2),"пн","вт","ср","чт","пт","сб","вс"),"")</f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>
        <f>IF(AND(ISNUMBER(K62),K62&lt;TODAY(),L62&lt;&gt;'Как заполнять'!$H$12,L62&lt;&gt;'Как заполнять'!$H$13),"да","")</f>
      </c>
      <c r="N62" s="3"/>
      <c r="O62" s="3"/>
      <c r="P62" s="3"/>
      <c r="Q62" s="3"/>
      <c r="R62" s="3"/>
      <c r="S62" s="3"/>
      <c r="T62" s="3"/>
    </row>
    <row r="63">
      <c r="A63" s="3"/>
      <c r="B63" s="3">
        <f>IF(ISNUMBER(A63),CHOOSE(WEEKDAY(A63,2),"пн","вт","ср","чт","пт","сб","вс"),"")</f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>
        <f>IF(AND(ISNUMBER(K63),K63&lt;TODAY(),L63&lt;&gt;'Как заполнять'!$H$12,L63&lt;&gt;'Как заполнять'!$H$13),"да","")</f>
      </c>
      <c r="N63" s="3"/>
      <c r="O63" s="3"/>
      <c r="P63" s="3"/>
      <c r="Q63" s="3"/>
      <c r="R63" s="3"/>
      <c r="S63" s="3"/>
      <c r="T63" s="3"/>
    </row>
    <row r="64">
      <c r="A64" s="3"/>
      <c r="B64" s="3">
        <f>IF(ISNUMBER(A64),CHOOSE(WEEKDAY(A64,2),"пн","вт","ср","чт","пт","сб","вс"),"")</f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>
        <f>IF(AND(ISNUMBER(K64),K64&lt;TODAY(),L64&lt;&gt;'Как заполнять'!$H$12,L64&lt;&gt;'Как заполнять'!$H$13),"да","")</f>
      </c>
      <c r="N64" s="3"/>
      <c r="O64" s="3"/>
      <c r="P64" s="3"/>
      <c r="Q64" s="3"/>
      <c r="R64" s="3"/>
      <c r="S64" s="3"/>
      <c r="T64" s="3"/>
    </row>
    <row r="65" ht="30" customHeight="1">
      <c r="A65" s="3"/>
      <c r="B65" s="3">
        <f>IF(ISNUMBER(A65),CHOOSE(WEEKDAY(A65,2),"пн","вт","ср","чт","пт","сб","вс"),"")</f>
      </c>
      <c r="C65" s="3"/>
      <c r="D65" s="3"/>
      <c r="E65" s="3"/>
      <c r="F65" s="3" t="inlineStr">
        <is>
          <t xml:space="preserve">запас: [инфоповод или перенесённая публикация]</t>
        </is>
      </c>
      <c r="G65" s="3"/>
      <c r="H65" s="3"/>
      <c r="I65" s="3"/>
      <c r="J65" s="3"/>
      <c r="K65" s="3"/>
      <c r="L65" s="3"/>
      <c r="M65" s="3">
        <f>IF(AND(ISNUMBER(K65),K65&lt;TODAY(),L65&lt;&gt;'Как заполнять'!$H$12,L65&lt;&gt;'Как заполнять'!$H$13),"да","")</f>
      </c>
      <c r="N65" s="3"/>
      <c r="O65" s="3"/>
      <c r="P65" s="3"/>
      <c r="Q65" s="3"/>
      <c r="R65" s="3"/>
      <c r="S65" s="3"/>
      <c r="T65" s="3"/>
    </row>
  </sheetData>
  <mergeCells count="6">
    <mergeCell ref="A1:T1"/>
    <mergeCell ref="A2:T2"/>
    <mergeCell ref="A3:T3"/>
    <mergeCell ref="A4:T4"/>
    <mergeCell ref="A5:T5"/>
    <mergeCell ref="A6:T6"/>
  </mergeCells>
  <dataValidations count="6">
    <dataValidation type="list" allowBlank="1" showErrorMessage="1" sqref="D9:D65">
      <formula1>'Как заполнять'!$D$9:$D$20</formula1>
    </dataValidation>
    <dataValidation type="list" allowBlank="1" showErrorMessage="1" sqref="E9:E65">
      <formula1>'Как заполнять'!$E$9:$E$15</formula1>
    </dataValidation>
    <dataValidation type="list" allowBlank="1" showErrorMessage="1" sqref="G9:G65">
      <formula1>'Как заполнять'!$F$9:$F$18</formula1>
    </dataValidation>
    <dataValidation type="list" allowBlank="1" showErrorMessage="1" sqref="H9:H65">
      <formula1>'Как заполнять'!$G$9:$G$13</formula1>
    </dataValidation>
    <dataValidation type="list" allowBlank="1" showErrorMessage="1" sqref="L9:L65">
      <formula1>'Как заполнять'!$H$9:$H$15</formula1>
    </dataValidation>
    <dataValidation type="list" allowBlank="1" showErrorMessage="1" sqref="N9:N65">
      <formula1>'Как заполнять'!$I$9:$I$10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7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3" customWidth="1"/>
    <col min="2" max="2" width="13" customWidth="1"/>
    <col min="3" max="3" width="22" customWidth="1"/>
    <col min="4" max="4" width="17" customWidth="1"/>
    <col min="5" max="5" width="32" customWidth="1"/>
    <col min="6" max="6" width="26" customWidth="1"/>
    <col min="7" max="7" width="18" customWidth="1"/>
    <col min="8" max="8" width="12" customWidth="1"/>
    <col min="9" max="9" width="12" customWidth="1"/>
    <col min="10" max="10" width="12" customWidth="1"/>
    <col min="11" max="11" width="22" customWidth="1"/>
    <col min="12" max="12" width="13" customWidth="1"/>
    <col min="13" max="13" width="11" customWidth="1"/>
    <col min="14" max="14" width="11" customWidth="1"/>
    <col min="15" max="15" width="1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План роликов: от идеи до публикации</t>
        </is>
      </c>
    </row>
    <row r="3" ht="15" customHeight="1">
      <c r="A3" s="4" t="inlineStr">
        <is>
          <t xml:space="preserve">Одна строка — один ролик. Колонки идут в порядке работы: от идеи до публикации.</t>
        </is>
      </c>
    </row>
    <row r="4" ht="15" customHeight="1">
      <c r="A4" s="4" t="inlineStr">
        <is>
          <t xml:space="preserve">Статусы ролика: идея, сценарий, съёмка, монтаж, готово, опубликовано. «Съёмка просрочена» пишет «да», если дата съёмки прошла, а ролик всё ещё в статусе «идея» или «сценарий».</t>
        </is>
      </c>
    </row>
    <row r="5" ht="15" customHeight="1">
      <c r="A5" s="4" t="inlineStr">
        <is>
          <t xml:space="preserve">В «Календаре» ролик стоит одной строкой в день выхода и считается в частоте площадки.</t>
        </is>
      </c>
    </row>
    <row r="7" ht="30" customHeight="1">
      <c r="A7" s="2" t="inlineStr">
        <is>
          <t xml:space="preserve">Дата публикации</t>
        </is>
      </c>
      <c r="B7" s="2" t="inlineStr">
        <is>
          <t xml:space="preserve">Площадка</t>
        </is>
      </c>
      <c r="C7" s="2" t="inlineStr">
        <is>
          <t xml:space="preserve">Формат</t>
        </is>
      </c>
      <c r="D7" s="2" t="inlineStr">
        <is>
          <t xml:space="preserve">Рубрика</t>
        </is>
      </c>
      <c r="E7" s="2" t="inlineStr">
        <is>
          <t xml:space="preserve">Тема</t>
        </is>
      </c>
      <c r="F7" s="2" t="inlineStr">
        <is>
          <t xml:space="preserve">Первые секунды</t>
        </is>
      </c>
      <c r="G7" s="2" t="inlineStr">
        <is>
          <t xml:space="preserve">Ссылка на сценарий</t>
        </is>
      </c>
      <c r="H7" s="2" t="inlineStr">
        <is>
          <t xml:space="preserve">Длительность (план)</t>
        </is>
      </c>
      <c r="I7" s="2" t="inlineStr">
        <is>
          <t xml:space="preserve">Дата съёмки</t>
        </is>
      </c>
      <c r="J7" s="2" t="inlineStr">
        <is>
          <t xml:space="preserve">Дата монтажа</t>
        </is>
      </c>
      <c r="K7" s="2" t="inlineStr">
        <is>
          <t xml:space="preserve">Обложка и название</t>
        </is>
      </c>
      <c r="L7" s="2" t="inlineStr">
        <is>
          <t xml:space="preserve">Статус</t>
        </is>
      </c>
      <c r="M7" s="2" t="inlineStr">
        <is>
          <t xml:space="preserve">Съёмка просрочена</t>
        </is>
      </c>
      <c r="N7" s="2" t="inlineStr">
        <is>
          <t xml:space="preserve">Просмотры</t>
        </is>
      </c>
      <c r="O7" s="2" t="inlineStr">
        <is>
          <t xml:space="preserve">Комментарии</t>
        </is>
      </c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>
        <f>IF(AND(ISNUMBER(I8),I8&lt;TODAY(),OR(L8='Как заполнять'!$N$9,L8='Как заполнять'!$N$10)),"да","")</f>
      </c>
      <c r="N8" s="3"/>
      <c r="O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>
        <f>IF(AND(ISNUMBER(I9),I9&lt;TODAY(),OR(L9='Как заполнять'!$N$9,L9='Как заполнять'!$N$10)),"да","")</f>
      </c>
      <c r="N9" s="3"/>
      <c r="O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>
        <f>IF(AND(ISNUMBER(I10),I10&lt;TODAY(),OR(L10='Как заполнять'!$N$9,L10='Как заполнять'!$N$10)),"да","")</f>
      </c>
      <c r="N10" s="3"/>
      <c r="O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>
        <f>IF(AND(ISNUMBER(I11),I11&lt;TODAY(),OR(L11='Как заполнять'!$N$9,L11='Как заполнять'!$N$10)),"да","")</f>
      </c>
      <c r="N11" s="3"/>
      <c r="O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>
        <f>IF(AND(ISNUMBER(I12),I12&lt;TODAY(),OR(L12='Как заполнять'!$N$9,L12='Как заполнять'!$N$10)),"да","")</f>
      </c>
      <c r="N12" s="3"/>
      <c r="O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>
        <f>IF(AND(ISNUMBER(I13),I13&lt;TODAY(),OR(L13='Как заполнять'!$N$9,L13='Как заполнять'!$N$10)),"да","")</f>
      </c>
      <c r="N13" s="3"/>
      <c r="O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>
        <f>IF(AND(ISNUMBER(I14),I14&lt;TODAY(),OR(L14='Как заполнять'!$N$9,L14='Как заполнять'!$N$10)),"да","")</f>
      </c>
      <c r="N14" s="3"/>
      <c r="O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>
        <f>IF(AND(ISNUMBER(I15),I15&lt;TODAY(),OR(L15='Как заполнять'!$N$9,L15='Как заполнять'!$N$10)),"да","")</f>
      </c>
      <c r="N15" s="3"/>
      <c r="O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>
        <f>IF(AND(ISNUMBER(I16),I16&lt;TODAY(),OR(L16='Как заполнять'!$N$9,L16='Как заполнять'!$N$10)),"да","")</f>
      </c>
      <c r="N16" s="3"/>
      <c r="O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>
        <f>IF(AND(ISNUMBER(I17),I17&lt;TODAY(),OR(L17='Как заполнять'!$N$9,L17='Как заполнять'!$N$10)),"да","")</f>
      </c>
      <c r="N17" s="3"/>
      <c r="O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>
        <f>IF(AND(ISNUMBER(I18),I18&lt;TODAY(),OR(L18='Как заполнять'!$N$9,L18='Как заполнять'!$N$10)),"да","")</f>
      </c>
      <c r="N18" s="3"/>
      <c r="O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f>IF(AND(ISNUMBER(I19),I19&lt;TODAY(),OR(L19='Как заполнять'!$N$9,L19='Как заполнять'!$N$10)),"да","")</f>
      </c>
      <c r="N19" s="3"/>
      <c r="O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>
        <f>IF(AND(ISNUMBER(I20),I20&lt;TODAY(),OR(L20='Как заполнять'!$N$9,L20='Как заполнять'!$N$10)),"да","")</f>
      </c>
      <c r="N20" s="3"/>
      <c r="O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>
        <f>IF(AND(ISNUMBER(I21),I21&lt;TODAY(),OR(L21='Как заполнять'!$N$9,L21='Как заполнять'!$N$10)),"да","")</f>
      </c>
      <c r="N21" s="3"/>
      <c r="O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>
        <f>IF(AND(ISNUMBER(I22),I22&lt;TODAY(),OR(L22='Как заполнять'!$N$9,L22='Как заполнять'!$N$10)),"да","")</f>
      </c>
      <c r="N22" s="3"/>
      <c r="O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f>IF(AND(ISNUMBER(I23),I23&lt;TODAY(),OR(L23='Как заполнять'!$N$9,L23='Как заполнять'!$N$10)),"да","")</f>
      </c>
      <c r="N23" s="3"/>
      <c r="O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>
        <f>IF(AND(ISNUMBER(I24),I24&lt;TODAY(),OR(L24='Как заполнять'!$N$9,L24='Как заполнять'!$N$10)),"да","")</f>
      </c>
      <c r="N24" s="3"/>
      <c r="O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>
        <f>IF(AND(ISNUMBER(I25),I25&lt;TODAY(),OR(L25='Как заполнять'!$N$9,L25='Как заполнять'!$N$10)),"да","")</f>
      </c>
      <c r="N25" s="3"/>
      <c r="O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>
        <f>IF(AND(ISNUMBER(I26),I26&lt;TODAY(),OR(L26='Как заполнять'!$N$9,L26='Как заполнять'!$N$10)),"да","")</f>
      </c>
      <c r="N26" s="3"/>
      <c r="O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>
        <f>IF(AND(ISNUMBER(I27),I27&lt;TODAY(),OR(L27='Как заполнять'!$N$9,L27='Как заполнять'!$N$10)),"да","")</f>
      </c>
      <c r="N27" s="3"/>
      <c r="O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>
        <f>IF(AND(ISNUMBER(I28),I28&lt;TODAY(),OR(L28='Как заполнять'!$N$9,L28='Как заполнять'!$N$10)),"да","")</f>
      </c>
      <c r="N28" s="3"/>
      <c r="O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>
        <f>IF(AND(ISNUMBER(I29),I29&lt;TODAY(),OR(L29='Как заполнять'!$N$9,L29='Как заполнять'!$N$10)),"да","")</f>
      </c>
      <c r="N29" s="3"/>
      <c r="O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>
        <f>IF(AND(ISNUMBER(I30),I30&lt;TODAY(),OR(L30='Как заполнять'!$N$9,L30='Как заполнять'!$N$10)),"да","")</f>
      </c>
      <c r="N30" s="3"/>
      <c r="O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>
        <f>IF(AND(ISNUMBER(I31),I31&lt;TODAY(),OR(L31='Как заполнять'!$N$9,L31='Как заполнять'!$N$10)),"да","")</f>
      </c>
      <c r="N31" s="3"/>
      <c r="O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>
        <f>IF(AND(ISNUMBER(I32),I32&lt;TODAY(),OR(L32='Как заполнять'!$N$9,L32='Как заполнять'!$N$10)),"да","")</f>
      </c>
      <c r="N32" s="3"/>
      <c r="O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>
        <f>IF(AND(ISNUMBER(I33),I33&lt;TODAY(),OR(L33='Как заполнять'!$N$9,L33='Как заполнять'!$N$10)),"да","")</f>
      </c>
      <c r="N33" s="3"/>
      <c r="O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>
        <f>IF(AND(ISNUMBER(I34),I34&lt;TODAY(),OR(L34='Как заполнять'!$N$9,L34='Как заполнять'!$N$10)),"да","")</f>
      </c>
      <c r="N34" s="3"/>
      <c r="O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>
        <f>IF(AND(ISNUMBER(I35),I35&lt;TODAY(),OR(L35='Как заполнять'!$N$9,L35='Как заполнять'!$N$10)),"да","")</f>
      </c>
      <c r="N35" s="3"/>
      <c r="O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>
        <f>IF(AND(ISNUMBER(I36),I36&lt;TODAY(),OR(L36='Как заполнять'!$N$9,L36='Как заполнять'!$N$10)),"да","")</f>
      </c>
      <c r="N36" s="3"/>
      <c r="O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>
        <f>IF(AND(ISNUMBER(I37),I37&lt;TODAY(),OR(L37='Как заполнять'!$N$9,L37='Как заполнять'!$N$10)),"да","")</f>
      </c>
      <c r="N37" s="3"/>
      <c r="O37" s="3"/>
    </row>
  </sheetData>
  <mergeCells count="5">
    <mergeCell ref="A1:O1"/>
    <mergeCell ref="A2:O2"/>
    <mergeCell ref="A3:O3"/>
    <mergeCell ref="A4:O4"/>
    <mergeCell ref="A5:O5"/>
  </mergeCells>
  <dataValidations count="4">
    <dataValidation type="list" allowBlank="1" showErrorMessage="1" sqref="B8:B37">
      <formula1>'Как заполнять'!$L$9:$L$13</formula1>
    </dataValidation>
    <dataValidation type="list" allowBlank="1" showErrorMessage="1" sqref="C8:C37">
      <formula1>'Как заполнять'!$M$9:$M$11</formula1>
    </dataValidation>
    <dataValidation type="list" allowBlank="1" showErrorMessage="1" sqref="D8:D37">
      <formula1>'Как заполнять'!$E$9:$E$15</formula1>
    </dataValidation>
    <dataValidation type="list" allowBlank="1" showErrorMessage="1" sqref="L8:L37">
      <formula1>'Как заполнять'!$N$9:$N$14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7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50" customWidth="1"/>
    <col min="2" max="2" width="20" customWidth="1"/>
    <col min="3" max="3" width="18" customWidth="1"/>
    <col min="4" max="4" width="9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Банк идей: темы, у которых ещё нет даты</t>
        </is>
      </c>
    </row>
    <row r="3" ht="15" customHeight="1">
      <c r="A3" s="4" t="inlineStr">
        <is>
          <t xml:space="preserve">Каждый вопрос покупателя и каждая жалоба из отзывов — отдельная строка; в «Откуда» отметь источник.</t>
        </is>
      </c>
    </row>
    <row r="4" ht="15" customHeight="1">
      <c r="A4" s="4" t="inlineStr">
        <is>
          <t xml:space="preserve">Жалобу, на которую не ответил ни один конкурент, отметь в «Откуда» словом «конкурент».</t>
        </is>
      </c>
    </row>
    <row r="5" ht="15" customHeight="1">
      <c r="A5" s="4" t="inlineStr">
        <is>
          <t xml:space="preserve">Когда переносишь тему в «Календарь», поставь ей «да» в колонке «В план».</t>
        </is>
      </c>
    </row>
    <row r="7">
      <c r="A7" s="2" t="inlineStr">
        <is>
          <t xml:space="preserve">Тема</t>
        </is>
      </c>
      <c r="B7" s="2" t="inlineStr">
        <is>
          <t xml:space="preserve">Откуда</t>
        </is>
      </c>
      <c r="C7" s="2" t="inlineStr">
        <is>
          <t xml:space="preserve">Рубрика</t>
        </is>
      </c>
      <c r="D7" s="2" t="inlineStr">
        <is>
          <t xml:space="preserve">В план</t>
        </is>
      </c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  <row r="16">
      <c r="A16" s="3"/>
      <c r="B16" s="3"/>
      <c r="C16" s="3"/>
      <c r="D16" s="3"/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>
      <c r="A30" s="3"/>
      <c r="B30" s="3"/>
      <c r="C30" s="3"/>
      <c r="D30" s="3"/>
    </row>
    <row r="31">
      <c r="A31" s="3"/>
      <c r="B31" s="3"/>
      <c r="C31" s="3"/>
      <c r="D31" s="3"/>
    </row>
    <row r="32">
      <c r="A32" s="3"/>
      <c r="B32" s="3"/>
      <c r="C32" s="3"/>
      <c r="D32" s="3"/>
    </row>
    <row r="33">
      <c r="A33" s="3"/>
      <c r="B33" s="3"/>
      <c r="C33" s="3"/>
      <c r="D33" s="3"/>
    </row>
    <row r="34">
      <c r="A34" s="3"/>
      <c r="B34" s="3"/>
      <c r="C34" s="3"/>
      <c r="D34" s="3"/>
    </row>
    <row r="35">
      <c r="A35" s="3"/>
      <c r="B35" s="3"/>
      <c r="C35" s="3"/>
      <c r="D35" s="3"/>
    </row>
    <row r="36">
      <c r="A36" s="3"/>
      <c r="B36" s="3"/>
      <c r="C36" s="3"/>
      <c r="D36" s="3"/>
    </row>
    <row r="37">
      <c r="A37" s="3"/>
      <c r="B37" s="3"/>
      <c r="C37" s="3"/>
      <c r="D37" s="3"/>
    </row>
    <row r="38">
      <c r="A38" s="3"/>
      <c r="B38" s="3"/>
      <c r="C38" s="3"/>
      <c r="D38" s="3"/>
    </row>
    <row r="39">
      <c r="A39" s="3"/>
      <c r="B39" s="3"/>
      <c r="C39" s="3"/>
      <c r="D39" s="3"/>
    </row>
    <row r="40">
      <c r="A40" s="3"/>
      <c r="B40" s="3"/>
      <c r="C40" s="3"/>
      <c r="D40" s="3"/>
    </row>
    <row r="41">
      <c r="A41" s="3"/>
      <c r="B41" s="3"/>
      <c r="C41" s="3"/>
      <c r="D41" s="3"/>
    </row>
    <row r="42">
      <c r="A42" s="3"/>
      <c r="B42" s="3"/>
      <c r="C42" s="3"/>
      <c r="D42" s="3"/>
    </row>
    <row r="43">
      <c r="A43" s="3"/>
      <c r="B43" s="3"/>
      <c r="C43" s="3"/>
      <c r="D43" s="3"/>
    </row>
    <row r="44">
      <c r="A44" s="3"/>
      <c r="B44" s="3"/>
      <c r="C44" s="3"/>
      <c r="D44" s="3"/>
    </row>
    <row r="45">
      <c r="A45" s="3"/>
      <c r="B45" s="3"/>
      <c r="C45" s="3"/>
      <c r="D45" s="3"/>
    </row>
    <row r="46">
      <c r="A46" s="3"/>
      <c r="B46" s="3"/>
      <c r="C46" s="3"/>
      <c r="D46" s="3"/>
    </row>
    <row r="47">
      <c r="A47" s="3"/>
      <c r="B47" s="3"/>
      <c r="C47" s="3"/>
      <c r="D47" s="3"/>
    </row>
    <row r="48">
      <c r="A48" s="3"/>
      <c r="B48" s="3"/>
      <c r="C48" s="3"/>
      <c r="D48" s="3"/>
    </row>
    <row r="49">
      <c r="A49" s="3"/>
      <c r="B49" s="3"/>
      <c r="C49" s="3"/>
      <c r="D49" s="3"/>
    </row>
    <row r="50">
      <c r="A50" s="3"/>
      <c r="B50" s="3"/>
      <c r="C50" s="3"/>
      <c r="D50" s="3"/>
    </row>
    <row r="51">
      <c r="A51" s="3"/>
      <c r="B51" s="3"/>
      <c r="C51" s="3"/>
      <c r="D51" s="3"/>
    </row>
    <row r="52">
      <c r="A52" s="3"/>
      <c r="B52" s="3"/>
      <c r="C52" s="3"/>
      <c r="D52" s="3"/>
    </row>
    <row r="53">
      <c r="A53" s="3"/>
      <c r="B53" s="3"/>
      <c r="C53" s="3"/>
      <c r="D53" s="3"/>
    </row>
    <row r="54">
      <c r="A54" s="3"/>
      <c r="B54" s="3"/>
      <c r="C54" s="3"/>
      <c r="D54" s="3"/>
    </row>
    <row r="55">
      <c r="A55" s="3"/>
      <c r="B55" s="3"/>
      <c r="C55" s="3"/>
      <c r="D55" s="3"/>
    </row>
    <row r="56">
      <c r="A56" s="3"/>
      <c r="B56" s="3"/>
      <c r="C56" s="3"/>
      <c r="D56" s="3"/>
    </row>
    <row r="57">
      <c r="A57" s="3"/>
      <c r="B57" s="3"/>
      <c r="C57" s="3"/>
      <c r="D57" s="3"/>
    </row>
  </sheetData>
  <mergeCells count="5">
    <mergeCell ref="A1:D1"/>
    <mergeCell ref="A2:D2"/>
    <mergeCell ref="A3:D3"/>
    <mergeCell ref="A4:D4"/>
    <mergeCell ref="A5:D5"/>
  </mergeCells>
  <dataValidations count="3">
    <dataValidation type="list" allowBlank="1" showErrorMessage="1" sqref="B8:B57">
      <formula1>'Как заполнять'!$J$9:$J$14</formula1>
    </dataValidation>
    <dataValidation type="list" allowBlank="1" showErrorMessage="1" sqref="C8:C57">
      <formula1>'Как заполнять'!$E$9:$E$15</formula1>
    </dataValidation>
    <dataValidation type="list" allowBlank="1" showErrorMessage="1" sqref="D8:D57">
      <formula1>'Как заполнять'!$K$9:$K$10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>
      <pane ySplit="8" topLeftCell="A9" activePane="bottomLeft" state="frozen"/>
      <selection pane="bottomLeft" activeCell="A9" sqref="A9"/>
    </sheetView>
  </sheetViews>
  <sheetFormatPr defaultRowHeight="15"/>
  <cols>
    <col min="1" max="1" width="28" customWidth="1"/>
    <col min="2" max="2" width="30" customWidth="1"/>
    <col min="3" max="3" width="24" customWidth="1"/>
    <col min="4" max="4" width="14" customWidth="1"/>
    <col min="5" max="5" width="12" customWidth="1"/>
    <col min="6" max="6" width="12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Итоги месяца: цель, доли рубрик, выход и статусы</t>
        </is>
      </c>
    </row>
    <row r="3" ht="15" customHeight="1">
      <c r="A3" s="4" t="inlineStr">
        <is>
          <t xml:space="preserve">Выбери месяц и впиши год: формулы считают строки «Календаря» с датами этого месяца.</t>
        </is>
      </c>
    </row>
    <row r="4" ht="15" customHeight="1">
      <c r="A4" s="4" t="inlineStr">
        <is>
          <t xml:space="preserve">Цель плана: показатель, сейчас, цель, к какой дате. Факт впиши в конце месяца.</t>
        </is>
      </c>
    </row>
    <row r="5" ht="30" customHeight="1">
      <c r="A5" s="4" t="inlineStr">
        <is>
          <t xml:space="preserve">Доли по плану берутся с «Рубрик и площадок», по факту — из опубликованных строк месяца. Строка «Продающее» пишет «больше плана», если продающих вышло больше плана.</t>
        </is>
      </c>
    </row>
    <row r="6" ht="30" customHeight="1">
      <c r="A6" s="4" t="inlineStr">
        <is>
          <t xml:space="preserve">Если перенесено или отменено больше четверти строк месяца (порог — допущение шаблона), вкладка пишет «план тяжелее твоих сил»: снижай частоту.</t>
        </is>
      </c>
    </row>
    <row r="8">
      <c r="A8" s="2" t="inlineStr">
        <is>
          <t xml:space="preserve">Месяц</t>
        </is>
      </c>
      <c r="B8" s="2" t="inlineStr">
        <is>
          <t xml:space="preserve">Год</t>
        </is>
      </c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  <c r="F8" s="2" t="inlineStr">
        <is>
          <t xml:space="preserve"/>
        </is>
      </c>
    </row>
    <row r="9">
      <c r="A9" s="3"/>
      <c r="B9" s="3"/>
      <c r="C9" s="3"/>
      <c r="D9" s="3"/>
      <c r="E9" s="3"/>
      <c r="F9" s="3"/>
    </row>
    <row r="10">
      <c r="A10" s="3"/>
      <c r="B10" s="3"/>
      <c r="C10" s="3"/>
      <c r="D10" s="3"/>
      <c r="E10" s="3"/>
      <c r="F10" s="3"/>
    </row>
    <row r="11">
      <c r="A11" s="6" t="inlineStr">
        <is>
          <t xml:space="preserve">Цель плана</t>
        </is>
      </c>
      <c r="B11" s="6" t="inlineStr">
        <is>
          <t xml:space="preserve">Показатель</t>
        </is>
      </c>
      <c r="C11" s="6" t="inlineStr">
        <is>
          <t xml:space="preserve">Сейчас</t>
        </is>
      </c>
      <c r="D11" s="6" t="inlineStr">
        <is>
          <t xml:space="preserve">Цель</t>
        </is>
      </c>
      <c r="E11" s="6" t="inlineStr">
        <is>
          <t xml:space="preserve">К дате</t>
        </is>
      </c>
      <c r="F11" s="6" t="inlineStr">
        <is>
          <t xml:space="preserve">Факт</t>
        </is>
      </c>
    </row>
    <row r="12">
      <c r="A12" s="4" t="inlineStr">
        <is>
          <t xml:space="preserve">одна цель</t>
        </is>
      </c>
      <c r="B12" s="3" t="inlineStr">
        <is>
          <t xml:space="preserve">[заявки, звонки или обращения]</t>
        </is>
      </c>
      <c r="C12" s="3"/>
      <c r="D12" s="3"/>
      <c r="E12" s="3"/>
      <c r="F12" s="3"/>
    </row>
    <row r="13">
      <c r="A13" s="3"/>
      <c r="B13" s="3"/>
      <c r="C13" s="3"/>
      <c r="D13" s="3"/>
      <c r="E13" s="3"/>
      <c r="F13" s="3"/>
    </row>
    <row r="14">
      <c r="A14" s="6" t="inlineStr">
        <is>
          <t xml:space="preserve">Рубрика</t>
        </is>
      </c>
      <c r="B14" s="6" t="inlineStr">
        <is>
          <t xml:space="preserve">План, %</t>
        </is>
      </c>
      <c r="C14" s="6" t="inlineStr">
        <is>
          <t xml:space="preserve">Факт, %</t>
        </is>
      </c>
      <c r="D14" s="6" t="inlineStr">
        <is>
          <t xml:space="preserve">Проверка</t>
        </is>
      </c>
      <c r="E14" s="3"/>
      <c r="F14" s="3"/>
    </row>
    <row r="15">
      <c r="A15" s="3">
        <f>IF('Рубрики и площадки'!$A$9="","",'Рубрики и площадки'!$A$9)</f>
      </c>
      <c r="B15" s="3">
        <f>IF(A15="","",'Рубрики и площадки'!$B$9)</f>
      </c>
      <c r="C15" s="3">
        <f>IF(OR(A15="",NOT(AND(ISNUMBER($B$9),ISNUMBER(MATCH($A$9,'Как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заполнять'!$O$9:$O$20,0)+1,1),'Календарь'!$E:$E,A15,'Календарь'!$L:$L,'Как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15" s="3">
        <f>IF(AND(A15&lt;&gt;"",A15='Как заполнять'!$E$12,ISNUMBER(B15),ISNUMBER(C15)),IF(C15&gt;B15,"больше плана",""),"")</f>
      </c>
      <c r="E15" s="3"/>
      <c r="F15" s="3"/>
    </row>
    <row r="16">
      <c r="A16" s="3">
        <f>IF('Рубрики и площадки'!$A$10="","",'Рубрики и площадки'!$A$10)</f>
      </c>
      <c r="B16" s="3">
        <f>IF(A16="","",'Рубрики и площадки'!$B$10)</f>
      </c>
      <c r="C16" s="3">
        <f>IF(OR(A16="",NOT(AND(ISNUMBER($B$9),ISNUMBER(MATCH($A$9,'Как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заполнять'!$O$9:$O$20,0)+1,1),'Календарь'!$E:$E,A16,'Календарь'!$L:$L,'Как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16" s="3">
        <f>IF(AND(A16&lt;&gt;"",A16='Как заполнять'!$E$12,ISNUMBER(B16),ISNUMBER(C16)),IF(C16&gt;B16,"больше плана",""),"")</f>
      </c>
      <c r="E16" s="3"/>
      <c r="F16" s="3"/>
    </row>
    <row r="17">
      <c r="A17" s="3">
        <f>IF('Рубрики и площадки'!$A$11="","",'Рубрики и площадки'!$A$11)</f>
      </c>
      <c r="B17" s="3">
        <f>IF(A17="","",'Рубрики и площадки'!$B$11)</f>
      </c>
      <c r="C17" s="3">
        <f>IF(OR(A17="",NOT(AND(ISNUMBER($B$9),ISNUMBER(MATCH($A$9,'Как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заполнять'!$O$9:$O$20,0)+1,1),'Календарь'!$E:$E,A17,'Календарь'!$L:$L,'Как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17" s="3">
        <f>IF(AND(A17&lt;&gt;"",A17='Как заполнять'!$E$12,ISNUMBER(B17),ISNUMBER(C17)),IF(C17&gt;B17,"больше плана",""),"")</f>
      </c>
      <c r="E17" s="3"/>
      <c r="F17" s="3"/>
    </row>
    <row r="18">
      <c r="A18" s="3">
        <f>IF('Рубрики и площадки'!$A$12="","",'Рубрики и площадки'!$A$12)</f>
      </c>
      <c r="B18" s="3">
        <f>IF(A18="","",'Рубрики и площадки'!$B$12)</f>
      </c>
      <c r="C18" s="3">
        <f>IF(OR(A18="",NOT(AND(ISNUMBER($B$9),ISNUMBER(MATCH($A$9,'Как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заполнять'!$O$9:$O$20,0)+1,1),'Календарь'!$E:$E,A18,'Календарь'!$L:$L,'Как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18" s="3">
        <f>IF(AND(A18&lt;&gt;"",A18='Как заполнять'!$E$12,ISNUMBER(B18),ISNUMBER(C18)),IF(C18&gt;B18,"больше плана",""),"")</f>
      </c>
      <c r="E18" s="3"/>
      <c r="F18" s="3"/>
    </row>
    <row r="19">
      <c r="A19" s="3">
        <f>IF('Рубрики и площадки'!$A$13="","",'Рубрики и площадки'!$A$13)</f>
      </c>
      <c r="B19" s="3">
        <f>IF(A19="","",'Рубрики и площадки'!$B$13)</f>
      </c>
      <c r="C19" s="3">
        <f>IF(OR(A19="",NOT(AND(ISNUMBER($B$9),ISNUMBER(MATCH($A$9,'Как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заполнять'!$O$9:$O$20,0)+1,1),'Календарь'!$E:$E,A19,'Календарь'!$L:$L,'Как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19" s="3">
        <f>IF(AND(A19&lt;&gt;"",A19='Как заполнять'!$E$12,ISNUMBER(B19),ISNUMBER(C19)),IF(C19&gt;B19,"больше плана",""),"")</f>
      </c>
      <c r="E19" s="3"/>
      <c r="F19" s="3"/>
    </row>
    <row r="20">
      <c r="A20" s="3">
        <f>IF('Рубрики и площадки'!$A$14="","",'Рубрики и площадки'!$A$14)</f>
      </c>
      <c r="B20" s="3">
        <f>IF(A20="","",'Рубрики и площадки'!$B$14)</f>
      </c>
      <c r="C20" s="3">
        <f>IF(OR(A20="",NOT(AND(ISNUMBER($B$9),ISNUMBER(MATCH($A$9,'Как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заполнять'!$O$9:$O$20,0)+1,1),'Календарь'!$E:$E,A20,'Календарь'!$L:$L,'Как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20" s="3">
        <f>IF(AND(A20&lt;&gt;"",A20='Как заполнять'!$E$12,ISNUMBER(B20),ISNUMBER(C20)),IF(C20&gt;B20,"больше плана",""),"")</f>
      </c>
      <c r="E20" s="3"/>
      <c r="F20" s="3"/>
    </row>
    <row r="21">
      <c r="A21" s="3">
        <f>IF('Рубрики и площадки'!$A$15="","",'Рубрики и площадки'!$A$15)</f>
      </c>
      <c r="B21" s="3">
        <f>IF(A21="","",'Рубрики и площадки'!$B$15)</f>
      </c>
      <c r="C21" s="3">
        <f>IF(OR(A21="",NOT(AND(ISNUMBER($B$9),ISNUMBER(MATCH($A$9,'Как заполнять'!$O$9:$O$20,0))))),"",IF(COUNTIFS('Календарь'!$A:$A,"&gt;="&amp;DATE($B$9,MATCH($A$9,'Как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заполнять'!$H$13)=0,"",ROUND(100*COUNTIFS('Календарь'!$A:$A,"&gt;="&amp;DATE($B$9,MATCH($A$9,'Как заполнять'!$O$9:$O$20,0),1),'Календарь'!$A:$A,"&lt;"&amp;DATE($B$9,MATCH($A$9,'Как заполнять'!$O$9:$O$20,0)+1,1),'Календарь'!$E:$E,A21,'Календарь'!$L:$L,'Как заполнять'!$H$13)/COUNTIFS('Календарь'!$A:$A,"&gt;="&amp;DATE($B$9,MATCH($A$9,'Как заполнять'!$O$9:$O$20,0),1),'Календарь'!$A:$A,"&lt;"&amp;DATE($B$9,MATCH($A$9,'Как заполнять'!$O$9:$O$20,0)+1,1),'Календарь'!$L:$L,'Как заполнять'!$H$13),0)))</f>
      </c>
      <c r="D21" s="3">
        <f>IF(AND(A21&lt;&gt;"",A21='Как заполнять'!$E$12,ISNUMBER(B21),ISNUMBER(C21)),IF(C21&gt;B21,"больше плана",""),"")</f>
      </c>
      <c r="E21" s="3"/>
      <c r="F21" s="3"/>
    </row>
    <row r="22">
      <c r="A22" s="3"/>
      <c r="B22" s="3"/>
      <c r="C22" s="3"/>
      <c r="D22" s="3"/>
      <c r="E22" s="3"/>
      <c r="F22" s="3"/>
    </row>
    <row r="23">
      <c r="A23" s="6" t="inlineStr">
        <is>
          <t xml:space="preserve">Площадка</t>
        </is>
      </c>
      <c r="B23" s="6" t="inlineStr">
        <is>
          <t xml:space="preserve">Строк в плане</t>
        </is>
      </c>
      <c r="C23" s="6" t="inlineStr">
        <is>
          <t xml:space="preserve">Опубликовано</t>
        </is>
      </c>
      <c r="D23" s="3"/>
      <c r="E23" s="3"/>
      <c r="F23" s="3"/>
    </row>
    <row r="24">
      <c r="A24" s="3">
        <f>IF('Рубрики и площадки'!$D$9="","",'Рубрики и площадки'!$D$9)</f>
      </c>
      <c r="B24" s="3">
        <f>IF(OR(A24="",NOT(AND(ISNUMBER($B$9),ISNUMBER(MATCH($A$9,'Как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заполнять'!$O$9:$O$20,0)+1,1),'Календарь'!$D:$D,A24))</f>
      </c>
      <c r="C24" s="3">
        <f>IF(OR(A24="",NOT(AND(ISNUMBER($B$9),ISNUMBER(MATCH($A$9,'Как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заполнять'!$O$9:$O$20,0)+1,1),'Календарь'!$D:$D,A24,'Календарь'!$L:$L,'Как заполнять'!$H$13))</f>
      </c>
      <c r="D24" s="3"/>
      <c r="E24" s="3"/>
      <c r="F24" s="3"/>
    </row>
    <row r="25">
      <c r="A25" s="3">
        <f>IF('Рубрики и площадки'!$D$10="","",'Рубрики и площадки'!$D$10)</f>
      </c>
      <c r="B25" s="3">
        <f>IF(OR(A25="",NOT(AND(ISNUMBER($B$9),ISNUMBER(MATCH($A$9,'Как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заполнять'!$O$9:$O$20,0)+1,1),'Календарь'!$D:$D,A25))</f>
      </c>
      <c r="C25" s="3">
        <f>IF(OR(A25="",NOT(AND(ISNUMBER($B$9),ISNUMBER(MATCH($A$9,'Как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заполнять'!$O$9:$O$20,0)+1,1),'Календарь'!$D:$D,A25,'Календарь'!$L:$L,'Как заполнять'!$H$13))</f>
      </c>
      <c r="D25" s="3"/>
      <c r="E25" s="3"/>
      <c r="F25" s="3"/>
    </row>
    <row r="26">
      <c r="A26" s="3">
        <f>IF('Рубрики и площадки'!$D$11="","",'Рубрики и площадки'!$D$11)</f>
      </c>
      <c r="B26" s="3">
        <f>IF(OR(A26="",NOT(AND(ISNUMBER($B$9),ISNUMBER(MATCH($A$9,'Как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заполнять'!$O$9:$O$20,0)+1,1),'Календарь'!$D:$D,A26))</f>
      </c>
      <c r="C26" s="3">
        <f>IF(OR(A26="",NOT(AND(ISNUMBER($B$9),ISNUMBER(MATCH($A$9,'Как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заполнять'!$O$9:$O$20,0)+1,1),'Календарь'!$D:$D,A26,'Календарь'!$L:$L,'Как заполнять'!$H$13))</f>
      </c>
      <c r="D26" s="3"/>
      <c r="E26" s="3"/>
      <c r="F26" s="3"/>
    </row>
    <row r="27">
      <c r="A27" s="3">
        <f>IF('Рубрики и площадки'!$D$12="","",'Рубрики и площадки'!$D$12)</f>
      </c>
      <c r="B27" s="3">
        <f>IF(OR(A27="",NOT(AND(ISNUMBER($B$9),ISNUMBER(MATCH($A$9,'Как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заполнять'!$O$9:$O$20,0)+1,1),'Календарь'!$D:$D,A27))</f>
      </c>
      <c r="C27" s="3">
        <f>IF(OR(A27="",NOT(AND(ISNUMBER($B$9),ISNUMBER(MATCH($A$9,'Как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заполнять'!$O$9:$O$20,0)+1,1),'Календарь'!$D:$D,A27,'Календарь'!$L:$L,'Как заполнять'!$H$13))</f>
      </c>
      <c r="D27" s="3"/>
      <c r="E27" s="3"/>
      <c r="F27" s="3"/>
    </row>
    <row r="28">
      <c r="A28" s="3">
        <f>IF('Рубрики и площадки'!$D$13="","",'Рубрики и площадки'!$D$13)</f>
      </c>
      <c r="B28" s="3">
        <f>IF(OR(A28="",NOT(AND(ISNUMBER($B$9),ISNUMBER(MATCH($A$9,'Как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заполнять'!$O$9:$O$20,0)+1,1),'Календарь'!$D:$D,A28))</f>
      </c>
      <c r="C28" s="3">
        <f>IF(OR(A28="",NOT(AND(ISNUMBER($B$9),ISNUMBER(MATCH($A$9,'Как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заполнять'!$O$9:$O$20,0)+1,1),'Календарь'!$D:$D,A28,'Календарь'!$L:$L,'Как заполнять'!$H$13))</f>
      </c>
      <c r="D28" s="3"/>
      <c r="E28" s="3"/>
      <c r="F28" s="3"/>
    </row>
    <row r="29">
      <c r="A29" s="3">
        <f>IF('Рубрики и площадки'!$D$14="","",'Рубрики и площадки'!$D$14)</f>
      </c>
      <c r="B29" s="3">
        <f>IF(OR(A29="",NOT(AND(ISNUMBER($B$9),ISNUMBER(MATCH($A$9,'Как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заполнять'!$O$9:$O$20,0)+1,1),'Календарь'!$D:$D,A29))</f>
      </c>
      <c r="C29" s="3">
        <f>IF(OR(A29="",NOT(AND(ISNUMBER($B$9),ISNUMBER(MATCH($A$9,'Как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заполнять'!$O$9:$O$20,0)+1,1),'Календарь'!$D:$D,A29,'Календарь'!$L:$L,'Как заполнять'!$H$13))</f>
      </c>
      <c r="D29" s="3"/>
      <c r="E29" s="3"/>
      <c r="F29" s="3"/>
    </row>
    <row r="30">
      <c r="A30" s="3">
        <f>IF('Рубрики и площадки'!$D$15="","",'Рубрики и площадки'!$D$15)</f>
      </c>
      <c r="B30" s="3">
        <f>IF(OR(A30="",NOT(AND(ISNUMBER($B$9),ISNUMBER(MATCH($A$9,'Как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заполнять'!$O$9:$O$20,0)+1,1),'Календарь'!$D:$D,A30))</f>
      </c>
      <c r="C30" s="3">
        <f>IF(OR(A30="",NOT(AND(ISNUMBER($B$9),ISNUMBER(MATCH($A$9,'Как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заполнять'!$O$9:$O$20,0)+1,1),'Календарь'!$D:$D,A30,'Календарь'!$L:$L,'Как заполнять'!$H$13))</f>
      </c>
      <c r="D30" s="3"/>
      <c r="E30" s="3"/>
      <c r="F30" s="3"/>
    </row>
    <row r="31">
      <c r="A31" s="3"/>
      <c r="B31" s="3"/>
      <c r="C31" s="3"/>
      <c r="D31" s="3"/>
      <c r="E31" s="3"/>
      <c r="F31" s="3"/>
    </row>
    <row r="32">
      <c r="A32" s="6" t="inlineStr">
        <is>
          <t xml:space="preserve">Статус</t>
        </is>
      </c>
      <c r="B32" s="6" t="inlineStr">
        <is>
          <t xml:space="preserve">Строк</t>
        </is>
      </c>
      <c r="C32" s="3"/>
      <c r="D32" s="3"/>
      <c r="E32" s="3"/>
      <c r="F32" s="3"/>
    </row>
    <row r="33">
      <c r="A33" s="3">
        <f>IF('Как заполнять'!$H$9="","",'Как заполнять'!$H$9)</f>
      </c>
      <c r="B33" s="3">
        <f>IF(OR(A33="",NOT(AND(ISNUMBER($B$9),ISNUMBER(MATCH($A$9,'Как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заполнять'!$O$9:$O$20,0)+1,1),'Календарь'!$L:$L,A33))</f>
      </c>
      <c r="C33" s="3"/>
      <c r="D33" s="3"/>
      <c r="E33" s="3"/>
      <c r="F33" s="3"/>
    </row>
    <row r="34">
      <c r="A34" s="3">
        <f>IF('Как заполнять'!$H$10="","",'Как заполнять'!$H$10)</f>
      </c>
      <c r="B34" s="3">
        <f>IF(OR(A34="",NOT(AND(ISNUMBER($B$9),ISNUMBER(MATCH($A$9,'Как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заполнять'!$O$9:$O$20,0)+1,1),'Календарь'!$L:$L,A34))</f>
      </c>
      <c r="C34" s="3"/>
      <c r="D34" s="3"/>
      <c r="E34" s="3"/>
      <c r="F34" s="3"/>
    </row>
    <row r="35">
      <c r="A35" s="3">
        <f>IF('Как заполнять'!$H$11="","",'Как заполнять'!$H$11)</f>
      </c>
      <c r="B35" s="3">
        <f>IF(OR(A35="",NOT(AND(ISNUMBER($B$9),ISNUMBER(MATCH($A$9,'Как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заполнять'!$O$9:$O$20,0)+1,1),'Календарь'!$L:$L,A35))</f>
      </c>
      <c r="C35" s="3"/>
      <c r="D35" s="3"/>
      <c r="E35" s="3"/>
      <c r="F35" s="3"/>
    </row>
    <row r="36">
      <c r="A36" s="3">
        <f>IF('Как заполнять'!$H$12="","",'Как заполнять'!$H$12)</f>
      </c>
      <c r="B36" s="3">
        <f>IF(OR(A36="",NOT(AND(ISNUMBER($B$9),ISNUMBER(MATCH($A$9,'Как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заполнять'!$O$9:$O$20,0)+1,1),'Календарь'!$L:$L,A36))</f>
      </c>
      <c r="C36" s="3"/>
      <c r="D36" s="3"/>
      <c r="E36" s="3"/>
      <c r="F36" s="3"/>
    </row>
    <row r="37">
      <c r="A37" s="3">
        <f>IF('Как заполнять'!$H$13="","",'Как заполнять'!$H$13)</f>
      </c>
      <c r="B37" s="3">
        <f>IF(OR(A37="",NOT(AND(ISNUMBER($B$9),ISNUMBER(MATCH($A$9,'Как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заполнять'!$O$9:$O$20,0)+1,1),'Календарь'!$L:$L,A37))</f>
      </c>
      <c r="C37" s="3"/>
      <c r="D37" s="3"/>
      <c r="E37" s="3"/>
      <c r="F37" s="3"/>
    </row>
    <row r="38">
      <c r="A38" s="3">
        <f>IF('Как заполнять'!$H$14="","",'Как заполнять'!$H$14)</f>
      </c>
      <c r="B38" s="3">
        <f>IF(OR(A38="",NOT(AND(ISNUMBER($B$9),ISNUMBER(MATCH($A$9,'Как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заполнять'!$O$9:$O$20,0)+1,1),'Календарь'!$L:$L,A38))</f>
      </c>
      <c r="C38" s="3"/>
      <c r="D38" s="3"/>
      <c r="E38" s="3"/>
      <c r="F38" s="3"/>
    </row>
    <row r="39">
      <c r="A39" s="3">
        <f>IF('Как заполнять'!$H$15="","",'Как заполнять'!$H$15)</f>
      </c>
      <c r="B39" s="3">
        <f>IF(OR(A39="",NOT(AND(ISNUMBER($B$9),ISNUMBER(MATCH($A$9,'Как заполнять'!$O$9:$O$20,0))))),"",COUNTIFS('Календарь'!$A:$A,"&gt;="&amp;DATE($B$9,MATCH($A$9,'Как заполнять'!$O$9:$O$20,0),1),'Календарь'!$A:$A,"&lt;"&amp;DATE($B$9,MATCH($A$9,'Как заполнять'!$O$9:$O$20,0)+1,1),'Календарь'!$L:$L,A39))</f>
      </c>
      <c r="C39" s="3"/>
      <c r="D39" s="3"/>
      <c r="E39" s="3"/>
      <c r="F39" s="3"/>
    </row>
    <row r="40">
      <c r="A40" s="5" t="inlineStr">
        <is>
          <t xml:space="preserve">Перенесено и отменено, %</t>
        </is>
      </c>
      <c r="B40" s="3">
        <f>IF(SUM(B33:B39)=0,"",ROUND(100*(N(B38)+N(B39))/SUM(B33:B39),0))</f>
      </c>
      <c r="C40" s="3">
        <f>IF(SUM(B33:B39)=0,"",IF((N(B38)+N(B39))/SUM(B33:B39)&gt;0.25,"план тяжелее твоих сил",""))</f>
      </c>
      <c r="D40" s="3"/>
      <c r="E40" s="3"/>
      <c r="F40" s="3"/>
    </row>
  </sheetData>
  <mergeCells count="6">
    <mergeCell ref="A1:F1"/>
    <mergeCell ref="A2:F2"/>
    <mergeCell ref="A3:F3"/>
    <mergeCell ref="A4:F4"/>
    <mergeCell ref="A5:F5"/>
    <mergeCell ref="A6:F6"/>
  </mergeCells>
  <dataValidations count="1">
    <dataValidation type="list" allowBlank="1" showErrorMessage="1" sqref="A9:A9">
      <formula1>'Как заполнять'!$O$9:$O$20</formula1>
    </dataValidation>
  </dataValidation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Шаблон контент-плана</dc:title>
  <dc:creator>Fox021</dc:creator>
  <dc:language>ru-RU</dc:language>
  <dcterms:created xsi:type="dcterms:W3CDTF">2026-10-18T00:00:00Z</dcterms:created>
  <dcterms:modified xsi:type="dcterms:W3CDTF">2026-10-18T00:00:00Z</dcterms:modified>
</cp:coreProperties>
</file>