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Конкуренты" sheetId="1" r:id="rId1"/>
    <sheet name="Сравнение" sheetId="2" r:id="rId2"/>
    <sheet name="Цены" sheetId="3" r:id="rId3"/>
    <sheet name="Жалобы" sheetId="4" r:id="rId4"/>
    <sheet name="Выводы" sheetId="5" r:id="rId5"/>
  </sheets>
  <calcPr calcId="191029" fullCalcOnLoad="1"/>
</workbook>
</file>

<file path=xl/styles.xml><?xml version="1.0" encoding="utf-8"?>
<styleSheet xmlns="http://schemas.openxmlformats.org/spreadsheetml/2006/main">
  <fonts count="6">
    <font>
      <sz val="11"/>
      <name val="Arial"/>
      <family val="2"/>
    </font>
    <font>
      <b/>
      <sz val="11"/>
      <name val="Arial"/>
      <family val="2"/>
    </font>
    <font>
      <b/>
      <color rgb="FFFFFFFF"/>
      <sz val="11"/>
      <name val="Arial"/>
      <family val="2"/>
    </font>
    <font>
      <i/>
      <color rgb="FF6B6480"/>
      <sz val="11"/>
      <name val="Arial"/>
      <family val="2"/>
    </font>
    <font>
      <b/>
      <sz val="15"/>
      <color rgb="FF6F28E9"/>
      <name val="Arial"/>
      <family val="2"/>
    </font>
    <font>
      <b/>
      <sz val="9"/>
      <color rgb="FF6F28E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F28E9"/>
        <bgColor indexed="64"/>
      </patternFill>
    </fill>
    <fill>
      <patternFill patternType="solid">
        <fgColor rgb="FFEFE8FD"/>
        <bgColor indexed="64"/>
      </patternFill>
    </fill>
  </fills>
  <borders count="2">
    <border>
      <left/>
      <right/>
      <top/>
      <bottom/>
      <diagonal/>
    </border>
    <border>
      <left style="thin">
        <color rgb="FFBFB3DA"/>
      </left>
      <right style="thin">
        <color rgb="FFBFB3DA"/>
      </right>
      <top style="thin">
        <color rgb="FFBFB3DA"/>
      </top>
      <bottom style="thin">
        <color rgb="FFBFB3D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2" customWidth="1"/>
    <col min="2" max="2" width="22" customWidth="1"/>
    <col min="3" max="3" width="11" customWidth="1"/>
    <col min="4" max="4" width="26" customWidth="1"/>
    <col min="5" max="5" width="13" customWidth="1"/>
    <col min="6" max="6" width="13" customWidth="1"/>
    <col min="7" max="7" width="12" customWidth="1"/>
    <col min="8" max="8" width="12" customWidth="1"/>
    <col min="9" max="9" width="28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Список конкурентов</t>
        </is>
      </c>
    </row>
    <row r="3" ht="15" customHeight="1">
      <c r="A3" s="4" t="inlineStr">
        <is>
          <t xml:space="preserve">Одна строка — один конкурент, до десяти. Самых близких ставь в первые семь строк: их названия встают в колонки листа «Сравнение». Тип и «Где нашёл» выбирай из списков.</t>
        </is>
      </c>
    </row>
    <row r="5" ht="30" customHeight="1">
      <c r="A5" s="2" t="inlineStr">
        <is>
          <t xml:space="preserve">Название</t>
        </is>
      </c>
      <c r="B5" s="2" t="inlineStr">
        <is>
          <t xml:space="preserve">Сайт</t>
        </is>
      </c>
      <c r="C5" s="2" t="inlineStr">
        <is>
          <t xml:space="preserve">Тип</t>
        </is>
      </c>
      <c r="D5" s="2" t="inlineStr">
        <is>
          <t xml:space="preserve">Что продаёт</t>
        </is>
      </c>
      <c r="E5" s="2" t="inlineStr">
        <is>
          <t xml:space="preserve">Город</t>
        </is>
      </c>
      <c r="F5" s="2" t="inlineStr">
        <is>
          <t xml:space="preserve">Где нашёл</t>
        </is>
      </c>
      <c r="G5" s="2" t="inlineStr">
        <is>
          <t xml:space="preserve">Доля видимости в поиске, %</t>
        </is>
      </c>
      <c r="H5" s="2" t="inlineStr">
        <is>
          <t xml:space="preserve">Дата проверки</t>
        </is>
      </c>
      <c r="I5" s="2" t="inlineStr">
        <is>
          <t xml:space="preserve">Заметка</t>
        </is>
      </c>
    </row>
    <row r="6">
      <c r="A6" s="3"/>
      <c r="B6" s="3"/>
      <c r="C6" s="3"/>
      <c r="D6" s="3"/>
      <c r="E6" s="3"/>
      <c r="F6" s="3"/>
      <c r="G6" s="3"/>
      <c r="H6" s="3"/>
      <c r="I6" s="3"/>
    </row>
    <row r="7">
      <c r="A7" s="3"/>
      <c r="B7" s="3"/>
      <c r="C7" s="3"/>
      <c r="D7" s="3"/>
      <c r="E7" s="3"/>
      <c r="F7" s="3"/>
      <c r="G7" s="3"/>
      <c r="H7" s="3"/>
      <c r="I7" s="3"/>
    </row>
    <row r="8">
      <c r="A8" s="3"/>
      <c r="B8" s="3"/>
      <c r="C8" s="3"/>
      <c r="D8" s="3"/>
      <c r="E8" s="3"/>
      <c r="F8" s="3"/>
      <c r="G8" s="3"/>
      <c r="H8" s="3"/>
      <c r="I8" s="3"/>
    </row>
    <row r="9">
      <c r="A9" s="3"/>
      <c r="B9" s="3"/>
      <c r="C9" s="3"/>
      <c r="D9" s="3"/>
      <c r="E9" s="3"/>
      <c r="F9" s="3"/>
      <c r="G9" s="3"/>
      <c r="H9" s="3"/>
      <c r="I9" s="3"/>
    </row>
    <row r="10">
      <c r="A10" s="3"/>
      <c r="B10" s="3"/>
      <c r="C10" s="3"/>
      <c r="D10" s="3"/>
      <c r="E10" s="3"/>
      <c r="F10" s="3"/>
      <c r="G10" s="3"/>
      <c r="H10" s="3"/>
      <c r="I10" s="3"/>
    </row>
    <row r="11">
      <c r="A11" s="3"/>
      <c r="B11" s="3"/>
      <c r="C11" s="3"/>
      <c r="D11" s="3"/>
      <c r="E11" s="3"/>
      <c r="F11" s="3"/>
      <c r="G11" s="3"/>
      <c r="H11" s="3"/>
      <c r="I11" s="3"/>
    </row>
    <row r="12">
      <c r="A12" s="3"/>
      <c r="B12" s="3"/>
      <c r="C12" s="3"/>
      <c r="D12" s="3"/>
      <c r="E12" s="3"/>
      <c r="F12" s="3"/>
      <c r="G12" s="3"/>
      <c r="H12" s="3"/>
      <c r="I12" s="3"/>
    </row>
    <row r="13">
      <c r="A13" s="3"/>
      <c r="B13" s="3"/>
      <c r="C13" s="3"/>
      <c r="D13" s="3"/>
      <c r="E13" s="3"/>
      <c r="F13" s="3"/>
      <c r="G13" s="3"/>
      <c r="H13" s="3"/>
      <c r="I13" s="3"/>
    </row>
    <row r="14">
      <c r="A14" s="3"/>
      <c r="B14" s="3"/>
      <c r="C14" s="3"/>
      <c r="D14" s="3"/>
      <c r="E14" s="3"/>
      <c r="F14" s="3"/>
      <c r="G14" s="3"/>
      <c r="H14" s="3"/>
      <c r="I14" s="3"/>
    </row>
    <row r="15">
      <c r="A15" s="3"/>
      <c r="B15" s="3"/>
      <c r="C15" s="3"/>
      <c r="D15" s="3"/>
      <c r="E15" s="3"/>
      <c r="F15" s="3"/>
      <c r="G15" s="3"/>
      <c r="H15" s="3"/>
      <c r="I15" s="3"/>
    </row>
    <row r="16">
      <c r="A16" s="5" t="inlineStr">
        <is>
          <t xml:space="preserve">Прямых (считается)</t>
        </is>
      </c>
      <c r="B16" s="3">
        <f>COUNTIF(C6:C15,"прямой")</f>
      </c>
      <c r="C16" s="3"/>
      <c r="D16" s="3"/>
      <c r="E16" s="3"/>
      <c r="F16" s="3"/>
      <c r="G16" s="3"/>
      <c r="H16" s="3"/>
      <c r="I16" s="3"/>
    </row>
    <row r="17">
      <c r="A17" s="5" t="inlineStr">
        <is>
          <t xml:space="preserve">Косвенных (считается)</t>
        </is>
      </c>
      <c r="B17" s="3">
        <f>COUNTIF(C6:C15,"косвенный")</f>
      </c>
      <c r="C17" s="3"/>
      <c r="D17" s="3"/>
      <c r="E17" s="3"/>
      <c r="F17" s="3"/>
      <c r="G17" s="3"/>
      <c r="H17" s="3"/>
      <c r="I17" s="3"/>
    </row>
  </sheetData>
  <mergeCells count="3">
    <mergeCell ref="A1:I1"/>
    <mergeCell ref="A2:I2"/>
    <mergeCell ref="A3:I3"/>
  </mergeCells>
  <dataValidations count="2">
    <dataValidation type="list" allowBlank="1" showErrorMessage="1" sqref="C6:C15">
      <formula1>"прямой,косвенный"</formula1>
    </dataValidation>
    <dataValidation type="list" allowBlank="1" showErrorMessage="1" sqref="F6:F15">
      <formula1>"поиск,карты,маркетплейс,соцсети,реклама,рекомендация"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6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11" customWidth="1"/>
    <col min="2" max="2" width="30" customWidth="1"/>
    <col min="3" max="3" width="8" customWidth="1"/>
    <col min="4" max="4" width="10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3" customWidth="1"/>
    <col min="13" max="13" width="10" customWidth="1"/>
    <col min="14" max="14" width="11" customWidth="1"/>
    <col min="15" max="15" width="26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Сравнение по критериям</t>
        </is>
      </c>
    </row>
    <row r="3" ht="30" customHeight="1">
      <c r="A3" s="4" t="inlineStr">
        <is>
          <t xml:space="preserve">Вес от 1 до 3: строкам, от которых зависит цель, ставь 3. Оценка от 1 до 5: 1 — нет или заметно хуже остальных, 3 — как у большинства, 5 — лучше всех в таблице для покупателя. Не знаешь — оставь пустой: в итог она не идёт.</t>
        </is>
      </c>
    </row>
    <row r="5" ht="45" customHeight="1">
      <c r="A5" s="2" t="inlineStr">
        <is>
          <t xml:space="preserve">Блок</t>
        </is>
      </c>
      <c r="B5" s="2" t="inlineStr">
        <is>
          <t xml:space="preserve">Критерий</t>
        </is>
      </c>
      <c r="C5" s="2" t="inlineStr">
        <is>
          <t xml:space="preserve">Вес (1–3)</t>
        </is>
      </c>
      <c r="D5" s="2" t="inlineStr">
        <is>
          <t xml:space="preserve">Твой проект</t>
        </is>
      </c>
      <c r="E5" s="2" t="inlineStr">
        <is>
          <t xml:space="preserve">Конкурент 1</t>
        </is>
      </c>
      <c r="F5" s="2" t="inlineStr">
        <is>
          <t xml:space="preserve">Конкурент 2</t>
        </is>
      </c>
      <c r="G5" s="2" t="inlineStr">
        <is>
          <t xml:space="preserve">Конкурент 3</t>
        </is>
      </c>
      <c r="H5" s="2" t="inlineStr">
        <is>
          <t xml:space="preserve">Конкурент 4</t>
        </is>
      </c>
      <c r="I5" s="2" t="inlineStr">
        <is>
          <t xml:space="preserve">Конкурент 5</t>
        </is>
      </c>
      <c r="J5" s="2" t="inlineStr">
        <is>
          <t xml:space="preserve">Конкурент 6</t>
        </is>
      </c>
      <c r="K5" s="2" t="inlineStr">
        <is>
          <t xml:space="preserve">Конкурент 7</t>
        </is>
      </c>
      <c r="L5" s="2" t="inlineStr">
        <is>
          <t xml:space="preserve">Наибольшая оценка конкурентов (считается)</t>
        </is>
      </c>
      <c r="M5" s="2" t="inlineStr">
        <is>
          <t xml:space="preserve">Разрыв (считается)</t>
        </is>
      </c>
      <c r="N5" s="2" t="inlineStr">
        <is>
          <t xml:space="preserve">Где ты (считается)</t>
        </is>
      </c>
      <c r="O5" s="2" t="inlineStr">
        <is>
          <t xml:space="preserve">Источник и дата</t>
        </is>
      </c>
    </row>
    <row r="6" ht="30" customHeight="1">
      <c r="A6" s="5" t="inlineStr">
        <is>
          <t xml:space="preserve">Названия (считается)</t>
        </is>
      </c>
      <c r="B6" s="4" t="inlineStr">
        <is>
          <t xml:space="preserve">первые семь строк листа «Конкуренты»</t>
        </is>
      </c>
      <c r="C6" s="3"/>
      <c r="D6" s="3"/>
      <c r="E6" s="3">
        <f>IF('Конкуренты'!A6="","",'Конкуренты'!A6)</f>
      </c>
      <c r="F6" s="3">
        <f>IF('Конкуренты'!A7="","",'Конкуренты'!A7)</f>
      </c>
      <c r="G6" s="3">
        <f>IF('Конкуренты'!A8="","",'Конкуренты'!A8)</f>
      </c>
      <c r="H6" s="3">
        <f>IF('Конкуренты'!A9="","",'Конкуренты'!A9)</f>
      </c>
      <c r="I6" s="3">
        <f>IF('Конкуренты'!A10="","",'Конкуренты'!A10)</f>
      </c>
      <c r="J6" s="3">
        <f>IF('Конкуренты'!A11="","",'Конкуренты'!A11)</f>
      </c>
      <c r="K6" s="3">
        <f>IF('Конкуренты'!A12="","",'Конкуренты'!A12)</f>
      </c>
      <c r="L6" s="3"/>
      <c r="M6" s="3"/>
      <c r="N6" s="3"/>
      <c r="O6" s="3"/>
    </row>
    <row r="7">
      <c r="A7" s="5" t="inlineStr">
        <is>
          <t xml:space="preserve">Продукт</t>
        </is>
      </c>
      <c r="B7" s="3" t="inlineStr">
        <is>
          <t xml:space="preserve">Ассортимент</t>
        </is>
      </c>
      <c r="C7" s="3">
        <v>1</v>
      </c>
      <c r="D7" s="3"/>
      <c r="E7" s="3"/>
      <c r="F7" s="3"/>
      <c r="G7" s="3"/>
      <c r="H7" s="3"/>
      <c r="I7" s="3"/>
      <c r="J7" s="3"/>
      <c r="K7" s="3"/>
      <c r="L7" s="3">
        <f>IF(COUNT(E7:K7)=0,"",MAX(E7:K7))</f>
      </c>
      <c r="M7" s="3">
        <f>IF(OR(D7="",L7=""),"",D7-L7)</f>
      </c>
      <c r="N7" s="3">
        <f>IF(M7="","",IF(M7&gt;0,"впереди",IF(M7=0,"вровень","отстаёшь")))</f>
      </c>
      <c r="O7" s="3"/>
    </row>
    <row r="8">
      <c r="A8" s="5" t="inlineStr">
        <is>
          <t xml:space="preserve">Продукт</t>
        </is>
      </c>
      <c r="B8" s="3" t="inlineStr">
        <is>
          <t xml:space="preserve">Качество</t>
        </is>
      </c>
      <c r="C8" s="3">
        <v>1</v>
      </c>
      <c r="D8" s="3"/>
      <c r="E8" s="3"/>
      <c r="F8" s="3"/>
      <c r="G8" s="3"/>
      <c r="H8" s="3"/>
      <c r="I8" s="3"/>
      <c r="J8" s="3"/>
      <c r="K8" s="3"/>
      <c r="L8" s="3">
        <f>IF(COUNT(E8:K8)=0,"",MAX(E8:K8))</f>
      </c>
      <c r="M8" s="3">
        <f>IF(OR(D8="",L8=""),"",D8-L8)</f>
      </c>
      <c r="N8" s="3">
        <f>IF(M8="","",IF(M8&gt;0,"впереди",IF(M8=0,"вровень","отстаёшь")))</f>
      </c>
      <c r="O8" s="3"/>
    </row>
    <row r="9">
      <c r="A9" s="5" t="inlineStr">
        <is>
          <t xml:space="preserve">Продукт</t>
        </is>
      </c>
      <c r="B9" s="3" t="inlineStr">
        <is>
          <t xml:space="preserve">Срок изготовления или доставки</t>
        </is>
      </c>
      <c r="C9" s="3">
        <v>1</v>
      </c>
      <c r="D9" s="3"/>
      <c r="E9" s="3"/>
      <c r="F9" s="3"/>
      <c r="G9" s="3"/>
      <c r="H9" s="3"/>
      <c r="I9" s="3"/>
      <c r="J9" s="3"/>
      <c r="K9" s="3"/>
      <c r="L9" s="3">
        <f>IF(COUNT(E9:K9)=0,"",MAX(E9:K9))</f>
      </c>
      <c r="M9" s="3">
        <f>IF(OR(D9="",L9=""),"",D9-L9)</f>
      </c>
      <c r="N9" s="3">
        <f>IF(M9="","",IF(M9&gt;0,"впереди",IF(M9=0,"вровень","отстаёшь")))</f>
      </c>
      <c r="O9" s="3"/>
    </row>
    <row r="10">
      <c r="A10" s="5" t="inlineStr">
        <is>
          <t xml:space="preserve">Продукт</t>
        </is>
      </c>
      <c r="B10" s="3" t="inlineStr">
        <is>
          <t xml:space="preserve">Минимальный заказ</t>
        </is>
      </c>
      <c r="C10" s="3">
        <v>1</v>
      </c>
      <c r="D10" s="3"/>
      <c r="E10" s="3"/>
      <c r="F10" s="3"/>
      <c r="G10" s="3"/>
      <c r="H10" s="3"/>
      <c r="I10" s="3"/>
      <c r="J10" s="3"/>
      <c r="K10" s="3"/>
      <c r="L10" s="3">
        <f>IF(COUNT(E10:K10)=0,"",MAX(E10:K10))</f>
      </c>
      <c r="M10" s="3">
        <f>IF(OR(D10="",L10=""),"",D10-L10)</f>
      </c>
      <c r="N10" s="3">
        <f>IF(M10="","",IF(M10&gt;0,"впереди",IF(M10=0,"вровень","отстаёшь")))</f>
      </c>
      <c r="O10" s="3"/>
    </row>
    <row r="11">
      <c r="A11" s="5" t="inlineStr">
        <is>
          <t xml:space="preserve">Цена</t>
        </is>
      </c>
      <c r="B11" s="3" t="inlineStr">
        <is>
          <t xml:space="preserve">Цена основного товара</t>
        </is>
      </c>
      <c r="C11" s="3">
        <v>1</v>
      </c>
      <c r="D11" s="3"/>
      <c r="E11" s="3"/>
      <c r="F11" s="3"/>
      <c r="G11" s="3"/>
      <c r="H11" s="3"/>
      <c r="I11" s="3"/>
      <c r="J11" s="3"/>
      <c r="K11" s="3"/>
      <c r="L11" s="3">
        <f>IF(COUNT(E11:K11)=0,"",MAX(E11:K11))</f>
      </c>
      <c r="M11" s="3">
        <f>IF(OR(D11="",L11=""),"",D11-L11)</f>
      </c>
      <c r="N11" s="3">
        <f>IF(M11="","",IF(M11&gt;0,"впереди",IF(M11=0,"вровень","отстаёшь")))</f>
      </c>
      <c r="O11" s="3"/>
    </row>
    <row r="12">
      <c r="A12" s="5" t="inlineStr">
        <is>
          <t xml:space="preserve">Цена</t>
        </is>
      </c>
      <c r="B12" s="3" t="inlineStr">
        <is>
          <t xml:space="preserve">Скидки, бонусы и подарки</t>
        </is>
      </c>
      <c r="C12" s="3">
        <v>1</v>
      </c>
      <c r="D12" s="3"/>
      <c r="E12" s="3"/>
      <c r="F12" s="3"/>
      <c r="G12" s="3"/>
      <c r="H12" s="3"/>
      <c r="I12" s="3"/>
      <c r="J12" s="3"/>
      <c r="K12" s="3"/>
      <c r="L12" s="3">
        <f>IF(COUNT(E12:K12)=0,"",MAX(E12:K12))</f>
      </c>
      <c r="M12" s="3">
        <f>IF(OR(D12="",L12=""),"",D12-L12)</f>
      </c>
      <c r="N12" s="3">
        <f>IF(M12="","",IF(M12&gt;0,"впереди",IF(M12=0,"вровень","отстаёшь")))</f>
      </c>
      <c r="O12" s="3"/>
    </row>
    <row r="13">
      <c r="A13" s="5" t="inlineStr">
        <is>
          <t xml:space="preserve">Каналы</t>
        </is>
      </c>
      <c r="B13" s="3" t="inlineStr">
        <is>
          <t xml:space="preserve">Видимость в поиске</t>
        </is>
      </c>
      <c r="C13" s="3">
        <v>1</v>
      </c>
      <c r="D13" s="3"/>
      <c r="E13" s="3"/>
      <c r="F13" s="3"/>
      <c r="G13" s="3"/>
      <c r="H13" s="3"/>
      <c r="I13" s="3"/>
      <c r="J13" s="3"/>
      <c r="K13" s="3"/>
      <c r="L13" s="3">
        <f>IF(COUNT(E13:K13)=0,"",MAX(E13:K13))</f>
      </c>
      <c r="M13" s="3">
        <f>IF(OR(D13="",L13=""),"",D13-L13)</f>
      </c>
      <c r="N13" s="3">
        <f>IF(M13="","",IF(M13&gt;0,"впереди",IF(M13=0,"вровень","отстаёшь")))</f>
      </c>
      <c r="O13" s="3"/>
    </row>
    <row r="14">
      <c r="A14" s="5" t="inlineStr">
        <is>
          <t xml:space="preserve">Каналы</t>
        </is>
      </c>
      <c r="B14" s="3" t="inlineStr">
        <is>
          <t xml:space="preserve">Карты</t>
        </is>
      </c>
      <c r="C14" s="3">
        <v>1</v>
      </c>
      <c r="D14" s="3"/>
      <c r="E14" s="3"/>
      <c r="F14" s="3"/>
      <c r="G14" s="3"/>
      <c r="H14" s="3"/>
      <c r="I14" s="3"/>
      <c r="J14" s="3"/>
      <c r="K14" s="3"/>
      <c r="L14" s="3">
        <f>IF(COUNT(E14:K14)=0,"",MAX(E14:K14))</f>
      </c>
      <c r="M14" s="3">
        <f>IF(OR(D14="",L14=""),"",D14-L14)</f>
      </c>
      <c r="N14" s="3">
        <f>IF(M14="","",IF(M14&gt;0,"впереди",IF(M14=0,"вровень","отстаёшь")))</f>
      </c>
      <c r="O14" s="3"/>
    </row>
    <row r="15">
      <c r="A15" s="5" t="inlineStr">
        <is>
          <t xml:space="preserve">Каналы</t>
        </is>
      </c>
      <c r="B15" s="3" t="inlineStr">
        <is>
          <t xml:space="preserve">Соцсети</t>
        </is>
      </c>
      <c r="C15" s="3">
        <v>1</v>
      </c>
      <c r="D15" s="3"/>
      <c r="E15" s="3"/>
      <c r="F15" s="3"/>
      <c r="G15" s="3"/>
      <c r="H15" s="3"/>
      <c r="I15" s="3"/>
      <c r="J15" s="3"/>
      <c r="K15" s="3"/>
      <c r="L15" s="3">
        <f>IF(COUNT(E15:K15)=0,"",MAX(E15:K15))</f>
      </c>
      <c r="M15" s="3">
        <f>IF(OR(D15="",L15=""),"",D15-L15)</f>
      </c>
      <c r="N15" s="3">
        <f>IF(M15="","",IF(M15&gt;0,"впереди",IF(M15=0,"вровень","отстаёшь")))</f>
      </c>
      <c r="O15" s="3"/>
    </row>
    <row r="16">
      <c r="A16" s="5" t="inlineStr">
        <is>
          <t xml:space="preserve">Каналы</t>
        </is>
      </c>
      <c r="B16" s="3" t="inlineStr">
        <is>
          <t xml:space="preserve">Реклама</t>
        </is>
      </c>
      <c r="C16" s="3">
        <v>1</v>
      </c>
      <c r="D16" s="3"/>
      <c r="E16" s="3"/>
      <c r="F16" s="3"/>
      <c r="G16" s="3"/>
      <c r="H16" s="3"/>
      <c r="I16" s="3"/>
      <c r="J16" s="3"/>
      <c r="K16" s="3"/>
      <c r="L16" s="3">
        <f>IF(COUNT(E16:K16)=0,"",MAX(E16:K16))</f>
      </c>
      <c r="M16" s="3">
        <f>IF(OR(D16="",L16=""),"",D16-L16)</f>
      </c>
      <c r="N16" s="3">
        <f>IF(M16="","",IF(M16&gt;0,"впереди",IF(M16=0,"вровень","отстаёшь")))</f>
      </c>
      <c r="O16" s="3"/>
    </row>
    <row r="17" ht="30" customHeight="1">
      <c r="A17" s="5" t="inlineStr">
        <is>
          <t xml:space="preserve">Сервис</t>
        </is>
      </c>
      <c r="B17" s="3" t="inlineStr">
        <is>
          <t xml:space="preserve">Скорость ответа на звонки и сообщения</t>
        </is>
      </c>
      <c r="C17" s="3">
        <v>1</v>
      </c>
      <c r="D17" s="3"/>
      <c r="E17" s="3"/>
      <c r="F17" s="3"/>
      <c r="G17" s="3"/>
      <c r="H17" s="3"/>
      <c r="I17" s="3"/>
      <c r="J17" s="3"/>
      <c r="K17" s="3"/>
      <c r="L17" s="3">
        <f>IF(COUNT(E17:K17)=0,"",MAX(E17:K17))</f>
      </c>
      <c r="M17" s="3">
        <f>IF(OR(D17="",L17=""),"",D17-L17)</f>
      </c>
      <c r="N17" s="3">
        <f>IF(M17="","",IF(M17&gt;0,"впереди",IF(M17=0,"вровень","отстаёшь")))</f>
      </c>
      <c r="O17" s="3"/>
    </row>
    <row r="18">
      <c r="A18" s="5" t="inlineStr">
        <is>
          <t xml:space="preserve">Сервис</t>
        </is>
      </c>
      <c r="B18" s="3" t="inlineStr">
        <is>
          <t xml:space="preserve">Оплата и документы для компаний</t>
        </is>
      </c>
      <c r="C18" s="3">
        <v>1</v>
      </c>
      <c r="D18" s="3"/>
      <c r="E18" s="3"/>
      <c r="F18" s="3"/>
      <c r="G18" s="3"/>
      <c r="H18" s="3"/>
      <c r="I18" s="3"/>
      <c r="J18" s="3"/>
      <c r="K18" s="3"/>
      <c r="L18" s="3">
        <f>IF(COUNT(E18:K18)=0,"",MAX(E18:K18))</f>
      </c>
      <c r="M18" s="3">
        <f>IF(OR(D18="",L18=""),"",D18-L18)</f>
      </c>
      <c r="N18" s="3">
        <f>IF(M18="","",IF(M18&gt;0,"впереди",IF(M18=0,"вровень","отстаёшь")))</f>
      </c>
      <c r="O18" s="3"/>
    </row>
    <row r="19">
      <c r="A19" s="5" t="inlineStr">
        <is>
          <t xml:space="preserve">Сервис</t>
        </is>
      </c>
      <c r="B19" s="3" t="inlineStr">
        <is>
          <t xml:space="preserve">Гарантия и возврат</t>
        </is>
      </c>
      <c r="C19" s="3">
        <v>1</v>
      </c>
      <c r="D19" s="3"/>
      <c r="E19" s="3"/>
      <c r="F19" s="3"/>
      <c r="G19" s="3"/>
      <c r="H19" s="3"/>
      <c r="I19" s="3"/>
      <c r="J19" s="3"/>
      <c r="K19" s="3"/>
      <c r="L19" s="3">
        <f>IF(COUNT(E19:K19)=0,"",MAX(E19:K19))</f>
      </c>
      <c r="M19" s="3">
        <f>IF(OR(D19="",L19=""),"",D19-L19)</f>
      </c>
      <c r="N19" s="3">
        <f>IF(M19="","",IF(M19&gt;0,"впереди",IF(M19=0,"вровень","отстаёшь")))</f>
      </c>
      <c r="O19" s="3"/>
    </row>
    <row r="20">
      <c r="A20" s="5" t="inlineStr">
        <is>
          <t xml:space="preserve">Репутация</t>
        </is>
      </c>
      <c r="B20" s="3" t="inlineStr">
        <is>
          <t xml:space="preserve">Рейтинг и отзывы</t>
        </is>
      </c>
      <c r="C20" s="3">
        <v>1</v>
      </c>
      <c r="D20" s="3"/>
      <c r="E20" s="3"/>
      <c r="F20" s="3"/>
      <c r="G20" s="3"/>
      <c r="H20" s="3"/>
      <c r="I20" s="3"/>
      <c r="J20" s="3"/>
      <c r="K20" s="3"/>
      <c r="L20" s="3">
        <f>IF(COUNT(E20:K20)=0,"",MAX(E20:K20))</f>
      </c>
      <c r="M20" s="3">
        <f>IF(OR(D20="",L20=""),"",D20-L20)</f>
      </c>
      <c r="N20" s="3">
        <f>IF(M20="","",IF(M20&gt;0,"впереди",IF(M20=0,"вровень","отстаёшь")))</f>
      </c>
      <c r="O20" s="3"/>
    </row>
    <row r="21" ht="30" customHeight="1">
      <c r="A21" s="5" t="inlineStr">
        <is>
          <t xml:space="preserve">Репутация</t>
        </is>
      </c>
      <c r="B21" s="3" t="inlineStr">
        <is>
          <t xml:space="preserve">Почему выбирают (что пишут клиенты)</t>
        </is>
      </c>
      <c r="C21" s="3">
        <v>1</v>
      </c>
      <c r="D21" s="3"/>
      <c r="E21" s="3"/>
      <c r="F21" s="3"/>
      <c r="G21" s="3"/>
      <c r="H21" s="3"/>
      <c r="I21" s="3"/>
      <c r="J21" s="3"/>
      <c r="K21" s="3"/>
      <c r="L21" s="3">
        <f>IF(COUNT(E21:K21)=0,"",MAX(E21:K21))</f>
      </c>
      <c r="M21" s="3">
        <f>IF(OR(D21="",L21=""),"",D21-L21)</f>
      </c>
      <c r="N21" s="3">
        <f>IF(M21="","",IF(M21&gt;0,"впереди",IF(M21=0,"вровень","отстаёшь")))</f>
      </c>
      <c r="O21" s="3"/>
    </row>
    <row r="22" ht="30" customHeight="1">
      <c r="A22" s="5" t="inlineStr">
        <is>
          <t xml:space="preserve">Свой критерий</t>
        </is>
      </c>
      <c r="B22" s="3"/>
      <c r="C22" s="3">
        <v>1</v>
      </c>
      <c r="D22" s="3"/>
      <c r="E22" s="3"/>
      <c r="F22" s="3"/>
      <c r="G22" s="3"/>
      <c r="H22" s="3"/>
      <c r="I22" s="3"/>
      <c r="J22" s="3"/>
      <c r="K22" s="3"/>
      <c r="L22" s="3">
        <f>IF(COUNT(E22:K22)=0,"",MAX(E22:K22))</f>
      </c>
      <c r="M22" s="3">
        <f>IF(OR(D22="",L22=""),"",D22-L22)</f>
      </c>
      <c r="N22" s="3">
        <f>IF(M22="","",IF(M22&gt;0,"впереди",IF(M22=0,"вровень","отстаёшь")))</f>
      </c>
      <c r="O22" s="3"/>
    </row>
    <row r="23" ht="30" customHeight="1">
      <c r="A23" s="5" t="inlineStr">
        <is>
          <t xml:space="preserve">Свой критерий</t>
        </is>
      </c>
      <c r="B23" s="3"/>
      <c r="C23" s="3">
        <v>1</v>
      </c>
      <c r="D23" s="3"/>
      <c r="E23" s="3"/>
      <c r="F23" s="3"/>
      <c r="G23" s="3"/>
      <c r="H23" s="3"/>
      <c r="I23" s="3"/>
      <c r="J23" s="3"/>
      <c r="K23" s="3"/>
      <c r="L23" s="3">
        <f>IF(COUNT(E23:K23)=0,"",MAX(E23:K23))</f>
      </c>
      <c r="M23" s="3">
        <f>IF(OR(D23="",L23=""),"",D23-L23)</f>
      </c>
      <c r="N23" s="3">
        <f>IF(M23="","",IF(M23&gt;0,"впереди",IF(M23=0,"вровень","отстаёшь")))</f>
      </c>
      <c r="O23" s="3"/>
    </row>
    <row r="24" ht="30" customHeight="1">
      <c r="A24" s="5" t="inlineStr">
        <is>
          <t xml:space="preserve">Свой критерий</t>
        </is>
      </c>
      <c r="B24" s="3"/>
      <c r="C24" s="3">
        <v>1</v>
      </c>
      <c r="D24" s="3"/>
      <c r="E24" s="3"/>
      <c r="F24" s="3"/>
      <c r="G24" s="3"/>
      <c r="H24" s="3"/>
      <c r="I24" s="3"/>
      <c r="J24" s="3"/>
      <c r="K24" s="3"/>
      <c r="L24" s="3">
        <f>IF(COUNT(E24:K24)=0,"",MAX(E24:K24))</f>
      </c>
      <c r="M24" s="3">
        <f>IF(OR(D24="",L24=""),"",D24-L24)</f>
      </c>
      <c r="N24" s="3">
        <f>IF(M24="","",IF(M24&gt;0,"впереди",IF(M24=0,"вровень","отстаёшь")))</f>
      </c>
      <c r="O24" s="3"/>
    </row>
    <row r="25" ht="30" customHeight="1">
      <c r="A25" s="5" t="inlineStr">
        <is>
          <t xml:space="preserve">Итог (считается)</t>
        </is>
      </c>
      <c r="B25" s="4" t="inlineStr">
        <is>
          <t xml:space="preserve">оценки × вес, делённые на сумму весов заполненных строк</t>
        </is>
      </c>
      <c r="C25" s="3"/>
      <c r="D25" s="3">
        <f>IFERROR(ROUND(SUMPRODUCT(D7:D24,$C$7:$C$24)/SUMIF(D7:D24,"&lt;&gt;",$C$7:$C$24),2),"")</f>
      </c>
      <c r="E25" s="3">
        <f>IFERROR(ROUND(SUMPRODUCT(E7:E24,$C$7:$C$24)/SUMIF(E7:E24,"&lt;&gt;",$C$7:$C$24),2),"")</f>
      </c>
      <c r="F25" s="3">
        <f>IFERROR(ROUND(SUMPRODUCT(F7:F24,$C$7:$C$24)/SUMIF(F7:F24,"&lt;&gt;",$C$7:$C$24),2),"")</f>
      </c>
      <c r="G25" s="3">
        <f>IFERROR(ROUND(SUMPRODUCT(G7:G24,$C$7:$C$24)/SUMIF(G7:G24,"&lt;&gt;",$C$7:$C$24),2),"")</f>
      </c>
      <c r="H25" s="3">
        <f>IFERROR(ROUND(SUMPRODUCT(H7:H24,$C$7:$C$24)/SUMIF(H7:H24,"&lt;&gt;",$C$7:$C$24),2),"")</f>
      </c>
      <c r="I25" s="3">
        <f>IFERROR(ROUND(SUMPRODUCT(I7:I24,$C$7:$C$24)/SUMIF(I7:I24,"&lt;&gt;",$C$7:$C$24),2),"")</f>
      </c>
      <c r="J25" s="3">
        <f>IFERROR(ROUND(SUMPRODUCT(J7:J24,$C$7:$C$24)/SUMIF(J7:J24,"&lt;&gt;",$C$7:$C$24),2),"")</f>
      </c>
      <c r="K25" s="3">
        <f>IFERROR(ROUND(SUMPRODUCT(K7:K24,$C$7:$C$24)/SUMIF(K7:K24,"&lt;&gt;",$C$7:$C$24),2),"")</f>
      </c>
      <c r="L25" s="3">
        <f>IF(COUNT(E25:K25)=0,"",MAX(E25:K25))</f>
      </c>
      <c r="M25" s="3">
        <f>IF(OR(D25="",L25=""),"",D25-L25)</f>
      </c>
      <c r="N25" s="3">
        <f>IF(M25="","",IF(M25&gt;0,"впереди",IF(M25=0,"вровень","отстаёшь")))</f>
      </c>
      <c r="O25" s="3"/>
    </row>
    <row r="26" ht="30" customHeight="1">
      <c r="A26" s="5" t="inlineStr">
        <is>
          <t xml:space="preserve">Место (считается)</t>
        </is>
      </c>
      <c r="B26" s="4" t="inlineStr">
        <is>
          <t xml:space="preserve">1 — наибольший итог</t>
        </is>
      </c>
      <c r="C26" s="3"/>
      <c r="D26" s="3">
        <f>IF(D25="","",RANK(D25,$D$25:$K$25))</f>
      </c>
      <c r="E26" s="3">
        <f>IF(E25="","",RANK(E25,$D$25:$K$25))</f>
      </c>
      <c r="F26" s="3">
        <f>IF(F25="","",RANK(F25,$D$25:$K$25))</f>
      </c>
      <c r="G26" s="3">
        <f>IF(G25="","",RANK(G25,$D$25:$K$25))</f>
      </c>
      <c r="H26" s="3">
        <f>IF(H25="","",RANK(H25,$D$25:$K$25))</f>
      </c>
      <c r="I26" s="3">
        <f>IF(I25="","",RANK(I25,$D$25:$K$25))</f>
      </c>
      <c r="J26" s="3">
        <f>IF(J25="","",RANK(J25,$D$25:$K$25))</f>
      </c>
      <c r="K26" s="3">
        <f>IF(K25="","",RANK(K25,$D$25:$K$25))</f>
      </c>
      <c r="L26" s="3"/>
      <c r="M26" s="3"/>
      <c r="N26" s="3"/>
      <c r="O26" s="3"/>
    </row>
  </sheetData>
  <mergeCells count="3">
    <mergeCell ref="A1:O1"/>
    <mergeCell ref="A2:O2"/>
    <mergeCell ref="A3:O3"/>
  </mergeCells>
  <dataValidations count="9">
    <dataValidation type="list" allowBlank="1" showErrorMessage="1" sqref="C7:C24">
      <formula1>"1,2,3"</formula1>
    </dataValidation>
    <dataValidation type="list" allowBlank="1" showErrorMessage="1" sqref="D7:D24">
      <formula1>"1,2,3,4,5"</formula1>
    </dataValidation>
    <dataValidation type="list" allowBlank="1" showErrorMessage="1" sqref="E7:E24">
      <formula1>"1,2,3,4,5"</formula1>
    </dataValidation>
    <dataValidation type="list" allowBlank="1" showErrorMessage="1" sqref="F7:F24">
      <formula1>"1,2,3,4,5"</formula1>
    </dataValidation>
    <dataValidation type="list" allowBlank="1" showErrorMessage="1" sqref="G7:G24">
      <formula1>"1,2,3,4,5"</formula1>
    </dataValidation>
    <dataValidation type="list" allowBlank="1" showErrorMessage="1" sqref="H7:H24">
      <formula1>"1,2,3,4,5"</formula1>
    </dataValidation>
    <dataValidation type="list" allowBlank="1" showErrorMessage="1" sqref="I7:I24">
      <formula1>"1,2,3,4,5"</formula1>
    </dataValidation>
    <dataValidation type="list" allowBlank="1" showErrorMessage="1" sqref="J7:J24">
      <formula1>"1,2,3,4,5"</formula1>
    </dataValidation>
    <dataValidation type="list" allowBlank="1" showErrorMessage="1" sqref="K7:K24">
      <formula1>"1,2,3,4,5"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6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20" customWidth="1"/>
    <col min="2" max="2" width="26" customWidth="1"/>
    <col min="3" max="3" width="10" customWidth="1"/>
    <col min="4" max="4" width="12" customWidth="1"/>
    <col min="5" max="5" width="9" customWidth="1"/>
    <col min="6" max="6" width="12" customWidth="1"/>
    <col min="7" max="7" width="18" customWidth="1"/>
    <col min="8" max="8" width="11" customWidth="1"/>
    <col min="9" max="9" width="30" customWidth="1"/>
    <col min="10" max="10" width="11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Цены конкурентов на один товар</t>
        </is>
      </c>
    </row>
    <row r="3" ht="15" customHeight="1">
      <c r="A3" s="4" t="inlineStr">
        <is>
          <t xml:space="preserve">Товар: [название и единица]</t>
        </is>
      </c>
    </row>
    <row r="4" ht="15" customHeight="1">
      <c r="A4" s="4" t="inlineStr">
        <is>
          <t xml:space="preserve">Одна строка — одна позиция этого товара. Неизвестную цену оставь пустой: медиана учитывает нули. Для другого товара сделай копию листа. Свою цену впиши справа.</t>
        </is>
      </c>
    </row>
    <row r="6" ht="30" customHeight="1">
      <c r="A6" s="2" t="inlineStr">
        <is>
          <t xml:space="preserve">Конкурент</t>
        </is>
      </c>
      <c r="B6" s="2" t="inlineStr">
        <is>
          <t xml:space="preserve">Позиция в прайсе</t>
        </is>
      </c>
      <c r="C6" s="2" t="inlineStr">
        <is>
          <t xml:space="preserve">Цена, ₽</t>
        </is>
      </c>
      <c r="D6" s="2" t="inlineStr">
        <is>
          <t xml:space="preserve">Минимальный заказ</t>
        </is>
      </c>
      <c r="E6" s="2" t="inlineStr">
        <is>
          <t xml:space="preserve">Срок, дней</t>
        </is>
      </c>
      <c r="F6" s="2" t="inlineStr">
        <is>
          <t xml:space="preserve">Скидка</t>
        </is>
      </c>
      <c r="G6" s="2" t="inlineStr">
        <is>
          <t xml:space="preserve">Где видел</t>
        </is>
      </c>
      <c r="H6" s="2" t="inlineStr">
        <is>
          <t xml:space="preserve">Дата</t>
        </is>
      </c>
      <c r="I6" s="2" t="inlineStr">
        <is>
          <t xml:space="preserve">Сводка</t>
        </is>
      </c>
      <c r="J6" s="2" t="inlineStr">
        <is>
          <t xml:space="preserve">Значение</t>
        </is>
      </c>
    </row>
    <row r="7">
      <c r="A7" s="3"/>
      <c r="B7" s="3"/>
      <c r="C7" s="3"/>
      <c r="D7" s="3"/>
      <c r="E7" s="3"/>
      <c r="F7" s="3"/>
      <c r="G7" s="3"/>
      <c r="H7" s="3"/>
      <c r="I7" s="5" t="inlineStr">
        <is>
          <t xml:space="preserve">Минимум (считается)</t>
        </is>
      </c>
      <c r="J7" s="3">
        <f>IF(COUNT(C7:C26)=0,"",MIN(C7:C26))</f>
      </c>
    </row>
    <row r="8">
      <c r="A8" s="3"/>
      <c r="B8" s="3"/>
      <c r="C8" s="3"/>
      <c r="D8" s="3"/>
      <c r="E8" s="3"/>
      <c r="F8" s="3"/>
      <c r="G8" s="3"/>
      <c r="H8" s="3"/>
      <c r="I8" s="5" t="inlineStr">
        <is>
          <t xml:space="preserve">Медиана (считается)</t>
        </is>
      </c>
      <c r="J8" s="3">
        <f>IF(COUNT(C7:C26)=0,"",MEDIAN(C7:C26))</f>
      </c>
    </row>
    <row r="9">
      <c r="A9" s="3"/>
      <c r="B9" s="3"/>
      <c r="C9" s="3"/>
      <c r="D9" s="3"/>
      <c r="E9" s="3"/>
      <c r="F9" s="3"/>
      <c r="G9" s="3"/>
      <c r="H9" s="3"/>
      <c r="I9" s="5" t="inlineStr">
        <is>
          <t xml:space="preserve">Максимум (считается)</t>
        </is>
      </c>
      <c r="J9" s="3">
        <f>IF(COUNT(C7:C26)=0,"",MAX(C7:C26))</f>
      </c>
    </row>
    <row r="10">
      <c r="A10" s="3"/>
      <c r="B10" s="3"/>
      <c r="C10" s="3"/>
      <c r="D10" s="3"/>
      <c r="E10" s="3"/>
      <c r="F10" s="3"/>
      <c r="G10" s="3"/>
      <c r="H10" s="3"/>
      <c r="I10" s="5" t="inlineStr">
        <is>
          <t xml:space="preserve">Твоя цена, ₽</t>
        </is>
      </c>
      <c r="J10" s="3"/>
    </row>
    <row r="11" ht="30" customHeight="1">
      <c r="A11" s="3"/>
      <c r="B11" s="3"/>
      <c r="C11" s="3"/>
      <c r="D11" s="3"/>
      <c r="E11" s="3"/>
      <c r="F11" s="3"/>
      <c r="G11" s="3"/>
      <c r="H11" s="3"/>
      <c r="I11" s="5" t="inlineStr">
        <is>
          <t xml:space="preserve">Твоя цена к медиане, % (считается)</t>
        </is>
      </c>
      <c r="J11" s="3">
        <f>IF(OR(J10="",J8="",J8=0),"",ROUND((J10-J8)/J8*100,1))</f>
      </c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</row>
  </sheetData>
  <mergeCells count="4">
    <mergeCell ref="A1:J1"/>
    <mergeCell ref="A2:J2"/>
    <mergeCell ref="A3:J3"/>
    <mergeCell ref="A4:J4"/>
  </mergeCells>
  <dataValidations count="1">
    <dataValidation type="list" allowBlank="1" showErrorMessage="1" sqref="A7:A26">
      <formula1>'Конкуренты'!$A$6:$A$15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0" customWidth="1"/>
    <col min="2" max="2" width="22" customWidth="1"/>
    <col min="3" max="3" width="40" customWidth="1"/>
    <col min="4" max="4" width="16" customWidth="1"/>
    <col min="5" max="5" width="11" customWidth="1"/>
    <col min="6" max="6" width="30" customWidth="1"/>
    <col min="7" max="7" width="10" customWidth="1"/>
    <col min="8" max="8" width="10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Жалобы клиентов конкурентов</t>
        </is>
      </c>
    </row>
    <row r="3" ht="15" customHeight="1">
      <c r="A3" s="4" t="inlineStr">
        <is>
          <t xml:space="preserve">Одна строка — одна жалоба: коротко и без имён. Тему выбирай из списка, справа считается число жалоб и доля каждой темы.</t>
        </is>
      </c>
    </row>
    <row r="5" ht="30" customHeight="1">
      <c r="A5" s="2" t="inlineStr">
        <is>
          <t xml:space="preserve">Конкурент</t>
        </is>
      </c>
      <c r="B5" s="2" t="inlineStr">
        <is>
          <t xml:space="preserve">Тема</t>
        </is>
      </c>
      <c r="C5" s="2" t="inlineStr">
        <is>
          <t xml:space="preserve">Что пишут</t>
        </is>
      </c>
      <c r="D5" s="2" t="inlineStr">
        <is>
          <t xml:space="preserve">Где нашёл</t>
        </is>
      </c>
      <c r="E5" s="2" t="inlineStr">
        <is>
          <t xml:space="preserve">Дата</t>
        </is>
      </c>
      <c r="F5" s="2" t="inlineStr">
        <is>
          <t xml:space="preserve">Сводка по темам</t>
        </is>
      </c>
      <c r="G5" s="2" t="inlineStr">
        <is>
          <t xml:space="preserve">Жалоб (считается)</t>
        </is>
      </c>
      <c r="H5" s="2" t="inlineStr">
        <is>
          <t xml:space="preserve">Доля, % (считается)</t>
        </is>
      </c>
    </row>
    <row r="6">
      <c r="A6" s="3"/>
      <c r="B6" s="3"/>
      <c r="C6" s="3"/>
      <c r="D6" s="3"/>
      <c r="E6" s="3"/>
      <c r="F6" s="5" t="inlineStr">
        <is>
          <t xml:space="preserve">Качество</t>
        </is>
      </c>
      <c r="G6" s="3">
        <f>COUNTIF($B$6:$B$55,F6)</f>
      </c>
      <c r="H6" s="3">
        <f>IF($G$14=0,"",ROUND(G6/$G$14*100,0))</f>
      </c>
    </row>
    <row r="7">
      <c r="A7" s="3"/>
      <c r="B7" s="3"/>
      <c r="C7" s="3"/>
      <c r="D7" s="3"/>
      <c r="E7" s="3"/>
      <c r="F7" s="5" t="inlineStr">
        <is>
          <t xml:space="preserve">Скорость</t>
        </is>
      </c>
      <c r="G7" s="3">
        <f>COUNTIF($B$6:$B$55,F7)</f>
      </c>
      <c r="H7" s="3">
        <f>IF($G$14=0,"",ROUND(G7/$G$14*100,0))</f>
      </c>
    </row>
    <row r="8">
      <c r="A8" s="3"/>
      <c r="B8" s="3"/>
      <c r="C8" s="3"/>
      <c r="D8" s="3"/>
      <c r="E8" s="3"/>
      <c r="F8" s="5" t="inlineStr">
        <is>
          <t xml:space="preserve">Цена</t>
        </is>
      </c>
      <c r="G8" s="3">
        <f>COUNTIF($B$6:$B$55,F8)</f>
      </c>
      <c r="H8" s="3">
        <f>IF($G$14=0,"",ROUND(G8/$G$14*100,0))</f>
      </c>
    </row>
    <row r="9">
      <c r="A9" s="3"/>
      <c r="B9" s="3"/>
      <c r="C9" s="3"/>
      <c r="D9" s="3"/>
      <c r="E9" s="3"/>
      <c r="F9" s="5" t="inlineStr">
        <is>
          <t xml:space="preserve">Доступность и минимальный заказ</t>
        </is>
      </c>
      <c r="G9" s="3">
        <f>COUNTIF($B$6:$B$55,F9)</f>
      </c>
      <c r="H9" s="3">
        <f>IF($G$14=0,"",ROUND(G9/$G$14*100,0))</f>
      </c>
    </row>
    <row r="10">
      <c r="A10" s="3"/>
      <c r="B10" s="3"/>
      <c r="C10" s="3"/>
      <c r="D10" s="3"/>
      <c r="E10" s="3"/>
      <c r="F10" s="5" t="inlineStr">
        <is>
          <t xml:space="preserve">Выбор и разнообразие</t>
        </is>
      </c>
      <c r="G10" s="3">
        <f>COUNTIF($B$6:$B$55,F10)</f>
      </c>
      <c r="H10" s="3">
        <f>IF($G$14=0,"",ROUND(G10/$G$14*100,0))</f>
      </c>
    </row>
    <row r="11">
      <c r="A11" s="3"/>
      <c r="B11" s="3"/>
      <c r="C11" s="3"/>
      <c r="D11" s="3"/>
      <c r="E11" s="3"/>
      <c r="F11" s="5" t="inlineStr">
        <is>
          <t xml:space="preserve">Надёжность и доверие</t>
        </is>
      </c>
      <c r="G11" s="3">
        <f>COUNTIF($B$6:$B$55,F11)</f>
      </c>
      <c r="H11" s="3">
        <f>IF($G$14=0,"",ROUND(G11/$G$14*100,0))</f>
      </c>
    </row>
    <row r="12">
      <c r="A12" s="3"/>
      <c r="B12" s="3"/>
      <c r="C12" s="3"/>
      <c r="D12" s="3"/>
      <c r="E12" s="3"/>
      <c r="F12" s="5" t="inlineStr">
        <is>
          <t xml:space="preserve">Сервис и поддержка</t>
        </is>
      </c>
      <c r="G12" s="3">
        <f>COUNTIF($B$6:$B$55,F12)</f>
      </c>
      <c r="H12" s="3">
        <f>IF($G$14=0,"",ROUND(G12/$G$14*100,0))</f>
      </c>
    </row>
    <row r="13">
      <c r="A13" s="3"/>
      <c r="B13" s="3"/>
      <c r="C13" s="3"/>
      <c r="D13" s="3"/>
      <c r="E13" s="3"/>
      <c r="F13" s="5" t="inlineStr">
        <is>
          <t xml:space="preserve">Другое</t>
        </is>
      </c>
      <c r="G13" s="3">
        <f>COUNTIF($B$6:$B$55,F13)</f>
      </c>
      <c r="H13" s="3">
        <f>IF($G$14=0,"",ROUND(G13/$G$14*100,0))</f>
      </c>
    </row>
    <row r="14">
      <c r="A14" s="3"/>
      <c r="B14" s="3"/>
      <c r="C14" s="3"/>
      <c r="D14" s="3"/>
      <c r="E14" s="3"/>
      <c r="F14" s="5" t="inlineStr">
        <is>
          <t xml:space="preserve">Всего (считается)</t>
        </is>
      </c>
      <c r="G14" s="3">
        <f>SUM(G6:G13)</f>
      </c>
      <c r="H14" s="3"/>
    </row>
    <row r="15">
      <c r="A15" s="3"/>
      <c r="B15" s="3"/>
      <c r="C15" s="3"/>
      <c r="D15" s="3"/>
      <c r="E15" s="3"/>
      <c r="F15" s="3"/>
      <c r="G15" s="3"/>
      <c r="H15" s="3"/>
    </row>
    <row r="16">
      <c r="A16" s="3"/>
      <c r="B16" s="3"/>
      <c r="C16" s="3"/>
      <c r="D16" s="3"/>
      <c r="E16" s="3"/>
      <c r="F16" s="3"/>
      <c r="G16" s="3"/>
      <c r="H16" s="3"/>
    </row>
    <row r="17">
      <c r="A17" s="3"/>
      <c r="B17" s="3"/>
      <c r="C17" s="3"/>
      <c r="D17" s="3"/>
      <c r="E17" s="3"/>
      <c r="F17" s="3"/>
      <c r="G17" s="3"/>
      <c r="H17" s="3"/>
    </row>
    <row r="18">
      <c r="A18" s="3"/>
      <c r="B18" s="3"/>
      <c r="C18" s="3"/>
      <c r="D18" s="3"/>
      <c r="E18" s="3"/>
      <c r="F18" s="3"/>
      <c r="G18" s="3"/>
      <c r="H18" s="3"/>
    </row>
    <row r="19">
      <c r="A19" s="3"/>
      <c r="B19" s="3"/>
      <c r="C19" s="3"/>
      <c r="D19" s="3"/>
      <c r="E19" s="3"/>
      <c r="F19" s="3"/>
      <c r="G19" s="3"/>
      <c r="H19" s="3"/>
    </row>
    <row r="20">
      <c r="A20" s="3"/>
      <c r="B20" s="3"/>
      <c r="C20" s="3"/>
      <c r="D20" s="3"/>
      <c r="E20" s="3"/>
      <c r="F20" s="3"/>
      <c r="G20" s="3"/>
      <c r="H20" s="3"/>
    </row>
    <row r="21">
      <c r="A21" s="3"/>
      <c r="B21" s="3"/>
      <c r="C21" s="3"/>
      <c r="D21" s="3"/>
      <c r="E21" s="3"/>
      <c r="F21" s="3"/>
      <c r="G21" s="3"/>
      <c r="H21" s="3"/>
    </row>
    <row r="22">
      <c r="A22" s="3"/>
      <c r="B22" s="3"/>
      <c r="C22" s="3"/>
      <c r="D22" s="3"/>
      <c r="E22" s="3"/>
      <c r="F22" s="3"/>
      <c r="G22" s="3"/>
      <c r="H22" s="3"/>
    </row>
    <row r="23">
      <c r="A23" s="3"/>
      <c r="B23" s="3"/>
      <c r="C23" s="3"/>
      <c r="D23" s="3"/>
      <c r="E23" s="3"/>
      <c r="F23" s="3"/>
      <c r="G23" s="3"/>
      <c r="H23" s="3"/>
    </row>
    <row r="24">
      <c r="A24" s="3"/>
      <c r="B24" s="3"/>
      <c r="C24" s="3"/>
      <c r="D24" s="3"/>
      <c r="E24" s="3"/>
      <c r="F24" s="3"/>
      <c r="G24" s="3"/>
      <c r="H24" s="3"/>
    </row>
    <row r="25">
      <c r="A25" s="3"/>
      <c r="B25" s="3"/>
      <c r="C25" s="3"/>
      <c r="D25" s="3"/>
      <c r="E25" s="3"/>
      <c r="F25" s="3"/>
      <c r="G25" s="3"/>
      <c r="H25" s="3"/>
    </row>
    <row r="26">
      <c r="A26" s="3"/>
      <c r="B26" s="3"/>
      <c r="C26" s="3"/>
      <c r="D26" s="3"/>
      <c r="E26" s="3"/>
      <c r="F26" s="3"/>
      <c r="G26" s="3"/>
      <c r="H26" s="3"/>
    </row>
    <row r="27">
      <c r="A27" s="3"/>
      <c r="B27" s="3"/>
      <c r="C27" s="3"/>
      <c r="D27" s="3"/>
      <c r="E27" s="3"/>
      <c r="F27" s="3"/>
      <c r="G27" s="3"/>
      <c r="H27" s="3"/>
    </row>
    <row r="28">
      <c r="A28" s="3"/>
      <c r="B28" s="3"/>
      <c r="C28" s="3"/>
      <c r="D28" s="3"/>
      <c r="E28" s="3"/>
      <c r="F28" s="3"/>
      <c r="G28" s="3"/>
      <c r="H28" s="3"/>
    </row>
    <row r="29">
      <c r="A29" s="3"/>
      <c r="B29" s="3"/>
      <c r="C29" s="3"/>
      <c r="D29" s="3"/>
      <c r="E29" s="3"/>
      <c r="F29" s="3"/>
      <c r="G29" s="3"/>
      <c r="H29" s="3"/>
    </row>
    <row r="30">
      <c r="A30" s="3"/>
      <c r="B30" s="3"/>
      <c r="C30" s="3"/>
      <c r="D30" s="3"/>
      <c r="E30" s="3"/>
      <c r="F30" s="3"/>
      <c r="G30" s="3"/>
      <c r="H30" s="3"/>
    </row>
    <row r="31">
      <c r="A31" s="3"/>
      <c r="B31" s="3"/>
      <c r="C31" s="3"/>
      <c r="D31" s="3"/>
      <c r="E31" s="3"/>
      <c r="F31" s="3"/>
      <c r="G31" s="3"/>
      <c r="H31" s="3"/>
    </row>
    <row r="32">
      <c r="A32" s="3"/>
      <c r="B32" s="3"/>
      <c r="C32" s="3"/>
      <c r="D32" s="3"/>
      <c r="E32" s="3"/>
      <c r="F32" s="3"/>
      <c r="G32" s="3"/>
      <c r="H32" s="3"/>
    </row>
    <row r="33">
      <c r="A33" s="3"/>
      <c r="B33" s="3"/>
      <c r="C33" s="3"/>
      <c r="D33" s="3"/>
      <c r="E33" s="3"/>
      <c r="F33" s="3"/>
      <c r="G33" s="3"/>
      <c r="H33" s="3"/>
    </row>
    <row r="34">
      <c r="A34" s="3"/>
      <c r="B34" s="3"/>
      <c r="C34" s="3"/>
      <c r="D34" s="3"/>
      <c r="E34" s="3"/>
      <c r="F34" s="3"/>
      <c r="G34" s="3"/>
      <c r="H34" s="3"/>
    </row>
    <row r="35">
      <c r="A35" s="3"/>
      <c r="B35" s="3"/>
      <c r="C35" s="3"/>
      <c r="D35" s="3"/>
      <c r="E35" s="3"/>
      <c r="F35" s="3"/>
      <c r="G35" s="3"/>
      <c r="H35" s="3"/>
    </row>
    <row r="36">
      <c r="A36" s="3"/>
      <c r="B36" s="3"/>
      <c r="C36" s="3"/>
      <c r="D36" s="3"/>
      <c r="E36" s="3"/>
      <c r="F36" s="3"/>
      <c r="G36" s="3"/>
      <c r="H36" s="3"/>
    </row>
    <row r="37">
      <c r="A37" s="3"/>
      <c r="B37" s="3"/>
      <c r="C37" s="3"/>
      <c r="D37" s="3"/>
      <c r="E37" s="3"/>
      <c r="F37" s="3"/>
      <c r="G37" s="3"/>
      <c r="H37" s="3"/>
    </row>
    <row r="38">
      <c r="A38" s="3"/>
      <c r="B38" s="3"/>
      <c r="C38" s="3"/>
      <c r="D38" s="3"/>
      <c r="E38" s="3"/>
      <c r="F38" s="3"/>
      <c r="G38" s="3"/>
      <c r="H38" s="3"/>
    </row>
    <row r="39">
      <c r="A39" s="3"/>
      <c r="B39" s="3"/>
      <c r="C39" s="3"/>
      <c r="D39" s="3"/>
      <c r="E39" s="3"/>
      <c r="F39" s="3"/>
      <c r="G39" s="3"/>
      <c r="H39" s="3"/>
    </row>
    <row r="40">
      <c r="A40" s="3"/>
      <c r="B40" s="3"/>
      <c r="C40" s="3"/>
      <c r="D40" s="3"/>
      <c r="E40" s="3"/>
      <c r="F40" s="3"/>
      <c r="G40" s="3"/>
      <c r="H40" s="3"/>
    </row>
    <row r="41">
      <c r="A41" s="3"/>
      <c r="B41" s="3"/>
      <c r="C41" s="3"/>
      <c r="D41" s="3"/>
      <c r="E41" s="3"/>
      <c r="F41" s="3"/>
      <c r="G41" s="3"/>
      <c r="H41" s="3"/>
    </row>
    <row r="42">
      <c r="A42" s="3"/>
      <c r="B42" s="3"/>
      <c r="C42" s="3"/>
      <c r="D42" s="3"/>
      <c r="E42" s="3"/>
      <c r="F42" s="3"/>
      <c r="G42" s="3"/>
      <c r="H42" s="3"/>
    </row>
    <row r="43">
      <c r="A43" s="3"/>
      <c r="B43" s="3"/>
      <c r="C43" s="3"/>
      <c r="D43" s="3"/>
      <c r="E43" s="3"/>
      <c r="F43" s="3"/>
      <c r="G43" s="3"/>
      <c r="H43" s="3"/>
    </row>
    <row r="44">
      <c r="A44" s="3"/>
      <c r="B44" s="3"/>
      <c r="C44" s="3"/>
      <c r="D44" s="3"/>
      <c r="E44" s="3"/>
      <c r="F44" s="3"/>
      <c r="G44" s="3"/>
      <c r="H44" s="3"/>
    </row>
    <row r="45">
      <c r="A45" s="3"/>
      <c r="B45" s="3"/>
      <c r="C45" s="3"/>
      <c r="D45" s="3"/>
      <c r="E45" s="3"/>
      <c r="F45" s="3"/>
      <c r="G45" s="3"/>
      <c r="H45" s="3"/>
    </row>
    <row r="46">
      <c r="A46" s="3"/>
      <c r="B46" s="3"/>
      <c r="C46" s="3"/>
      <c r="D46" s="3"/>
      <c r="E46" s="3"/>
      <c r="F46" s="3"/>
      <c r="G46" s="3"/>
      <c r="H46" s="3"/>
    </row>
    <row r="47">
      <c r="A47" s="3"/>
      <c r="B47" s="3"/>
      <c r="C47" s="3"/>
      <c r="D47" s="3"/>
      <c r="E47" s="3"/>
      <c r="F47" s="3"/>
      <c r="G47" s="3"/>
      <c r="H47" s="3"/>
    </row>
    <row r="48">
      <c r="A48" s="3"/>
      <c r="B48" s="3"/>
      <c r="C48" s="3"/>
      <c r="D48" s="3"/>
      <c r="E48" s="3"/>
      <c r="F48" s="3"/>
      <c r="G48" s="3"/>
      <c r="H48" s="3"/>
    </row>
    <row r="49">
      <c r="A49" s="3"/>
      <c r="B49" s="3"/>
      <c r="C49" s="3"/>
      <c r="D49" s="3"/>
      <c r="E49" s="3"/>
      <c r="F49" s="3"/>
      <c r="G49" s="3"/>
      <c r="H49" s="3"/>
    </row>
    <row r="50">
      <c r="A50" s="3"/>
      <c r="B50" s="3"/>
      <c r="C50" s="3"/>
      <c r="D50" s="3"/>
      <c r="E50" s="3"/>
      <c r="F50" s="3"/>
      <c r="G50" s="3"/>
      <c r="H50" s="3"/>
    </row>
    <row r="51">
      <c r="A51" s="3"/>
      <c r="B51" s="3"/>
      <c r="C51" s="3"/>
      <c r="D51" s="3"/>
      <c r="E51" s="3"/>
      <c r="F51" s="3"/>
      <c r="G51" s="3"/>
      <c r="H51" s="3"/>
    </row>
    <row r="52">
      <c r="A52" s="3"/>
      <c r="B52" s="3"/>
      <c r="C52" s="3"/>
      <c r="D52" s="3"/>
      <c r="E52" s="3"/>
      <c r="F52" s="3"/>
      <c r="G52" s="3"/>
      <c r="H52" s="3"/>
    </row>
    <row r="53">
      <c r="A53" s="3"/>
      <c r="B53" s="3"/>
      <c r="C53" s="3"/>
      <c r="D53" s="3"/>
      <c r="E53" s="3"/>
      <c r="F53" s="3"/>
      <c r="G53" s="3"/>
      <c r="H53" s="3"/>
    </row>
    <row r="54">
      <c r="A54" s="3"/>
      <c r="B54" s="3"/>
      <c r="C54" s="3"/>
      <c r="D54" s="3"/>
      <c r="E54" s="3"/>
      <c r="F54" s="3"/>
      <c r="G54" s="3"/>
      <c r="H54" s="3"/>
    </row>
    <row r="55">
      <c r="A55" s="3"/>
      <c r="B55" s="3"/>
      <c r="C55" s="3"/>
      <c r="D55" s="3"/>
      <c r="E55" s="3"/>
      <c r="F55" s="3"/>
      <c r="G55" s="3"/>
      <c r="H55" s="3"/>
    </row>
  </sheetData>
  <mergeCells count="3">
    <mergeCell ref="A1:H1"/>
    <mergeCell ref="A2:H2"/>
    <mergeCell ref="A3:H3"/>
  </mergeCells>
  <dataValidations count="2">
    <dataValidation type="list" allowBlank="1" showErrorMessage="1" sqref="A6:A55">
      <formula1>'Конкуренты'!$A$6:$A$15</formula1>
    </dataValidation>
    <dataValidation type="list" allowBlank="1" showErrorMessage="1" sqref="B6:B55">
      <formula1>"Качество,Скорость,Цена,Доступность и минимальный заказ,Выбор и разнообразие,Надёжность и доверие,Сервис и поддержка,Другое"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6" customWidth="1"/>
    <col min="2" max="2" width="24" customWidth="1"/>
    <col min="3" max="3" width="34" customWidth="1"/>
    <col min="4" max="4" width="28" customWidth="1"/>
    <col min="5" max="5" width="11" customWidth="1"/>
    <col min="6" max="6" width="30" customWidth="1"/>
    <col min="7" max="7" width="12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Выводы и действия</t>
        </is>
      </c>
    </row>
    <row r="3" ht="15" customHeight="1">
      <c r="A3" s="4" t="inlineStr">
        <is>
          <t xml:space="preserve">Сводка справа считается сама. Пиши до восьми выводов: вывод и критерий выбирай из списков, опору пиши в «На чём держится», затем действие и срок.</t>
        </is>
      </c>
    </row>
    <row r="5">
      <c r="A5" s="2" t="inlineStr">
        <is>
          <t xml:space="preserve">Вывод</t>
        </is>
      </c>
      <c r="B5" s="2" t="inlineStr">
        <is>
          <t xml:space="preserve">Критерий</t>
        </is>
      </c>
      <c r="C5" s="2" t="inlineStr">
        <is>
          <t xml:space="preserve">На чём держится</t>
        </is>
      </c>
      <c r="D5" s="2" t="inlineStr">
        <is>
          <t xml:space="preserve">Действие</t>
        </is>
      </c>
      <c r="E5" s="2" t="inlineStr">
        <is>
          <t xml:space="preserve">Срок</t>
        </is>
      </c>
      <c r="F5" s="2" t="inlineStr">
        <is>
          <t xml:space="preserve">Сводка</t>
        </is>
      </c>
      <c r="G5" s="2" t="inlineStr">
        <is>
          <t xml:space="preserve">Значение</t>
        </is>
      </c>
    </row>
    <row r="6">
      <c r="A6" s="3"/>
      <c r="B6" s="3"/>
      <c r="C6" s="3"/>
      <c r="D6" s="3"/>
      <c r="E6" s="3"/>
      <c r="F6" s="5" t="inlineStr">
        <is>
          <t xml:space="preserve">Твой итог (считается)</t>
        </is>
      </c>
      <c r="G6" s="3">
        <f>'Сравнение'!D25</f>
      </c>
    </row>
    <row r="7" ht="30" customHeight="1">
      <c r="A7" s="3"/>
      <c r="B7" s="3"/>
      <c r="C7" s="3"/>
      <c r="D7" s="3"/>
      <c r="E7" s="3"/>
      <c r="F7" s="5" t="inlineStr">
        <is>
          <t xml:space="preserve">Высший итог конкурентов (считается)</t>
        </is>
      </c>
      <c r="G7" s="3">
        <f>IF(COUNT('Сравнение'!E25:K25)=0,"",MAX('Сравнение'!E25:K25))</f>
      </c>
    </row>
    <row r="8">
      <c r="A8" s="3"/>
      <c r="B8" s="3"/>
      <c r="C8" s="3"/>
      <c r="D8" s="3"/>
      <c r="E8" s="3"/>
      <c r="F8" s="5" t="inlineStr">
        <is>
          <t xml:space="preserve">Твоё место (считается)</t>
        </is>
      </c>
      <c r="G8" s="3">
        <f>'Сравнение'!D26</f>
      </c>
    </row>
    <row r="9" ht="30" customHeight="1">
      <c r="A9" s="3"/>
      <c r="B9" s="3"/>
      <c r="C9" s="3"/>
      <c r="D9" s="3"/>
      <c r="E9" s="3"/>
      <c r="F9" s="5" t="inlineStr">
        <is>
          <t xml:space="preserve">Строк, где ты отстаёшь (считается)</t>
        </is>
      </c>
      <c r="G9" s="3">
        <f>COUNTIF('Сравнение'!N7:N24,"отстаёшь")</f>
      </c>
    </row>
    <row r="10">
      <c r="A10" s="3"/>
      <c r="B10" s="3"/>
      <c r="C10" s="3"/>
      <c r="D10" s="3"/>
      <c r="E10" s="3"/>
      <c r="F10" s="5" t="inlineStr">
        <is>
          <t xml:space="preserve">Самая частая жалоба (считается)</t>
        </is>
      </c>
      <c r="G10" s="3">
        <f>IF(MAX('Жалобы'!G6:G13)=0,"",INDEX('Жалобы'!F6:F13,MATCH(MAX('Жалобы'!G6:G13),'Жалобы'!G6:G13,0)))</f>
      </c>
    </row>
    <row r="11">
      <c r="A11" s="3"/>
      <c r="B11" s="3"/>
      <c r="C11" s="3"/>
      <c r="D11" s="3"/>
      <c r="E11" s="3"/>
      <c r="F11" s="3"/>
      <c r="G11" s="3"/>
    </row>
    <row r="12">
      <c r="A12" s="3"/>
      <c r="B12" s="3"/>
      <c r="C12" s="3"/>
      <c r="D12" s="3"/>
      <c r="E12" s="3"/>
      <c r="F12" s="3"/>
      <c r="G12" s="3"/>
    </row>
    <row r="13">
      <c r="A13" s="3"/>
      <c r="B13" s="3"/>
      <c r="C13" s="3"/>
      <c r="D13" s="3"/>
      <c r="E13" s="3"/>
      <c r="F13" s="3"/>
      <c r="G13" s="3"/>
    </row>
  </sheetData>
  <mergeCells count="3">
    <mergeCell ref="A1:G1"/>
    <mergeCell ref="A2:G2"/>
    <mergeCell ref="A3:G3"/>
  </mergeCells>
  <dataValidations count="2">
    <dataValidation type="list" allowBlank="1" showErrorMessage="1" sqref="A6:A13">
      <formula1>"Ты впереди — держи,Ты отстаёшь — догоняй или откажись,Никто не делает хорошо — шанс,Не проверено — нужны данные"</formula1>
    </dataValidation>
    <dataValidation type="list" allowBlank="1" showErrorMessage="1" sqref="B6:B13">
      <formula1>'Сравнение'!$B$7:$B$24</formula1>
    </dataValidation>
  </dataValidations>
  <pageMargins left="0.5" right="0.5" top="0.6" bottom="0.6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Шаблон таблицы конкурентов</dc:title>
  <dc:creator>Fox021</dc:creator>
  <dc:language>ru-RU</dc:language>
  <dcterms:created xsi:type="dcterms:W3CDTF">2026-10-18T00:00:00Z</dcterms:created>
  <dcterms:modified xsi:type="dcterms:W3CDTF">2026-10-18T00:00:00Z</dcterms:modified>
</cp:coreProperties>
</file>